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3D3A5FBE-5DC6-48C1-8308-6D2E6E04027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VAN TIR - EXCEL" sheetId="5" r:id="rId1"/>
  </sheets>
  <calcPr calcId="191029" iterate="1" iterateCount="32767" iterateDelta="1E-4"/>
</workbook>
</file>

<file path=xl/calcChain.xml><?xml version="1.0" encoding="utf-8"?>
<calcChain xmlns="http://schemas.openxmlformats.org/spreadsheetml/2006/main">
  <c r="D12" i="5" l="1"/>
  <c r="O12" i="5"/>
  <c r="U11" i="5" l="1"/>
  <c r="R11" i="5"/>
  <c r="O11" i="5"/>
  <c r="U10" i="5"/>
  <c r="R10" i="5"/>
  <c r="O10" i="5"/>
  <c r="U9" i="5"/>
  <c r="R9" i="5"/>
  <c r="O9" i="5"/>
  <c r="U8" i="5"/>
  <c r="R8" i="5"/>
  <c r="O8" i="5"/>
  <c r="U7" i="5"/>
  <c r="U12" i="5" s="1"/>
  <c r="R7" i="5"/>
  <c r="O7" i="5"/>
  <c r="J11" i="5"/>
  <c r="G11" i="5"/>
  <c r="D11" i="5"/>
  <c r="J10" i="5"/>
  <c r="G10" i="5"/>
  <c r="D10" i="5"/>
  <c r="J9" i="5"/>
  <c r="G9" i="5"/>
  <c r="D9" i="5"/>
  <c r="J8" i="5"/>
  <c r="G8" i="5"/>
  <c r="D8" i="5"/>
  <c r="J7" i="5"/>
  <c r="G7" i="5"/>
  <c r="D7" i="5"/>
  <c r="J18" i="5" l="1"/>
  <c r="J26" i="5"/>
  <c r="J34" i="5"/>
  <c r="J42" i="5"/>
  <c r="J50" i="5"/>
  <c r="J58" i="5"/>
  <c r="J66" i="5"/>
  <c r="J74" i="5"/>
  <c r="J82" i="5"/>
  <c r="J90" i="5"/>
  <c r="J98" i="5"/>
  <c r="J106" i="5"/>
  <c r="J108" i="5"/>
  <c r="J94" i="5"/>
  <c r="J95" i="5"/>
  <c r="J64" i="5"/>
  <c r="J12" i="5"/>
  <c r="J65" i="5"/>
  <c r="J19" i="5"/>
  <c r="J27" i="5"/>
  <c r="J35" i="5"/>
  <c r="J43" i="5"/>
  <c r="J51" i="5"/>
  <c r="J59" i="5"/>
  <c r="J67" i="5"/>
  <c r="J75" i="5"/>
  <c r="J83" i="5"/>
  <c r="J91" i="5"/>
  <c r="J99" i="5"/>
  <c r="J107" i="5"/>
  <c r="J62" i="5"/>
  <c r="J102" i="5"/>
  <c r="J111" i="5"/>
  <c r="J88" i="5"/>
  <c r="J33" i="5"/>
  <c r="J73" i="5"/>
  <c r="J20" i="5"/>
  <c r="J28" i="5"/>
  <c r="J36" i="5"/>
  <c r="J44" i="5"/>
  <c r="J52" i="5"/>
  <c r="J60" i="5"/>
  <c r="J68" i="5"/>
  <c r="J76" i="5"/>
  <c r="J84" i="5"/>
  <c r="J92" i="5"/>
  <c r="J100" i="5"/>
  <c r="J78" i="5"/>
  <c r="J103" i="5"/>
  <c r="J80" i="5"/>
  <c r="J41" i="5"/>
  <c r="J97" i="5"/>
  <c r="J13" i="5"/>
  <c r="J21" i="5"/>
  <c r="J29" i="5"/>
  <c r="J37" i="5"/>
  <c r="J45" i="5"/>
  <c r="J53" i="5"/>
  <c r="J61" i="5"/>
  <c r="J69" i="5"/>
  <c r="J77" i="5"/>
  <c r="J85" i="5"/>
  <c r="J93" i="5"/>
  <c r="J101" i="5"/>
  <c r="J109" i="5"/>
  <c r="J70" i="5"/>
  <c r="J110" i="5"/>
  <c r="J48" i="5"/>
  <c r="J104" i="5"/>
  <c r="J57" i="5"/>
  <c r="J14" i="5"/>
  <c r="J22" i="5"/>
  <c r="J30" i="5"/>
  <c r="J38" i="5"/>
  <c r="J46" i="5"/>
  <c r="J54" i="5"/>
  <c r="J86" i="5"/>
  <c r="J56" i="5"/>
  <c r="J25" i="5"/>
  <c r="J89" i="5"/>
  <c r="J15" i="5"/>
  <c r="J23" i="5"/>
  <c r="J31" i="5"/>
  <c r="J39" i="5"/>
  <c r="J47" i="5"/>
  <c r="J55" i="5"/>
  <c r="J63" i="5"/>
  <c r="J71" i="5"/>
  <c r="J79" i="5"/>
  <c r="J87" i="5"/>
  <c r="J72" i="5"/>
  <c r="J17" i="5"/>
  <c r="J81" i="5"/>
  <c r="J16" i="5"/>
  <c r="J24" i="5"/>
  <c r="J32" i="5"/>
  <c r="J40" i="5"/>
  <c r="J96" i="5"/>
  <c r="J49" i="5"/>
  <c r="J105" i="5"/>
  <c r="R12" i="5"/>
  <c r="D54" i="5"/>
  <c r="D62" i="5"/>
  <c r="D70" i="5"/>
  <c r="D78" i="5"/>
  <c r="D86" i="5"/>
  <c r="D94" i="5"/>
  <c r="D102" i="5"/>
  <c r="D110" i="5"/>
  <c r="D25" i="5"/>
  <c r="D33" i="5"/>
  <c r="D41" i="5"/>
  <c r="D49" i="5"/>
  <c r="D15" i="5"/>
  <c r="D57" i="5"/>
  <c r="D65" i="5"/>
  <c r="D73" i="5"/>
  <c r="D81" i="5"/>
  <c r="D89" i="5"/>
  <c r="D97" i="5"/>
  <c r="D105" i="5"/>
  <c r="D20" i="5"/>
  <c r="D28" i="5"/>
  <c r="D36" i="5"/>
  <c r="D44" i="5"/>
  <c r="D52" i="5"/>
  <c r="D60" i="5"/>
  <c r="D68" i="5"/>
  <c r="D76" i="5"/>
  <c r="D84" i="5"/>
  <c r="D92" i="5"/>
  <c r="D100" i="5"/>
  <c r="D108" i="5"/>
  <c r="D23" i="5"/>
  <c r="D31" i="5"/>
  <c r="D39" i="5"/>
  <c r="D47" i="5"/>
  <c r="D13" i="5"/>
  <c r="D43" i="5"/>
  <c r="D55" i="5"/>
  <c r="D63" i="5"/>
  <c r="D71" i="5"/>
  <c r="D79" i="5"/>
  <c r="D87" i="5"/>
  <c r="D95" i="5"/>
  <c r="D103" i="5"/>
  <c r="D111" i="5"/>
  <c r="D26" i="5"/>
  <c r="D34" i="5"/>
  <c r="D42" i="5"/>
  <c r="D50" i="5"/>
  <c r="D16" i="5"/>
  <c r="D17" i="5"/>
  <c r="D58" i="5"/>
  <c r="D66" i="5"/>
  <c r="D74" i="5"/>
  <c r="D82" i="5"/>
  <c r="D90" i="5"/>
  <c r="D98" i="5"/>
  <c r="D106" i="5"/>
  <c r="D21" i="5"/>
  <c r="D29" i="5"/>
  <c r="D37" i="5"/>
  <c r="D45" i="5"/>
  <c r="D53" i="5"/>
  <c r="D51" i="5"/>
  <c r="D18" i="5"/>
  <c r="D61" i="5"/>
  <c r="D69" i="5"/>
  <c r="D77" i="5"/>
  <c r="D85" i="5"/>
  <c r="D93" i="5"/>
  <c r="D101" i="5"/>
  <c r="D109" i="5"/>
  <c r="D24" i="5"/>
  <c r="D32" i="5"/>
  <c r="D40" i="5"/>
  <c r="D48" i="5"/>
  <c r="D14" i="5"/>
  <c r="D56" i="5"/>
  <c r="D64" i="5"/>
  <c r="D72" i="5"/>
  <c r="D80" i="5"/>
  <c r="D88" i="5"/>
  <c r="D96" i="5"/>
  <c r="D104" i="5"/>
  <c r="D19" i="5"/>
  <c r="D27" i="5"/>
  <c r="D35" i="5"/>
  <c r="D59" i="5"/>
  <c r="D67" i="5"/>
  <c r="D75" i="5"/>
  <c r="D83" i="5"/>
  <c r="D91" i="5"/>
  <c r="D99" i="5"/>
  <c r="D107" i="5"/>
  <c r="D22" i="5"/>
  <c r="D30" i="5"/>
  <c r="D38" i="5"/>
  <c r="D46" i="5"/>
  <c r="G59" i="5"/>
  <c r="G67" i="5"/>
  <c r="G75" i="5"/>
  <c r="G83" i="5"/>
  <c r="G91" i="5"/>
  <c r="G99" i="5"/>
  <c r="G107" i="5"/>
  <c r="G22" i="5"/>
  <c r="G30" i="5"/>
  <c r="G38" i="5"/>
  <c r="G46" i="5"/>
  <c r="G18" i="5"/>
  <c r="G14" i="5"/>
  <c r="G51" i="5"/>
  <c r="G54" i="5"/>
  <c r="G62" i="5"/>
  <c r="G70" i="5"/>
  <c r="G78" i="5"/>
  <c r="G86" i="5"/>
  <c r="G94" i="5"/>
  <c r="G102" i="5"/>
  <c r="G110" i="5"/>
  <c r="G25" i="5"/>
  <c r="G33" i="5"/>
  <c r="G41" i="5"/>
  <c r="G49" i="5"/>
  <c r="G15" i="5"/>
  <c r="G48" i="5"/>
  <c r="G57" i="5"/>
  <c r="G65" i="5"/>
  <c r="G73" i="5"/>
  <c r="G81" i="5"/>
  <c r="G89" i="5"/>
  <c r="G97" i="5"/>
  <c r="G105" i="5"/>
  <c r="G20" i="5"/>
  <c r="G28" i="5"/>
  <c r="G36" i="5"/>
  <c r="G44" i="5"/>
  <c r="G52" i="5"/>
  <c r="G60" i="5"/>
  <c r="G68" i="5"/>
  <c r="G76" i="5"/>
  <c r="G84" i="5"/>
  <c r="G92" i="5"/>
  <c r="G100" i="5"/>
  <c r="G108" i="5"/>
  <c r="G23" i="5"/>
  <c r="G31" i="5"/>
  <c r="G39" i="5"/>
  <c r="G47" i="5"/>
  <c r="G13" i="5"/>
  <c r="G17" i="5"/>
  <c r="G55" i="5"/>
  <c r="G63" i="5"/>
  <c r="G71" i="5"/>
  <c r="G79" i="5"/>
  <c r="G87" i="5"/>
  <c r="G95" i="5"/>
  <c r="G103" i="5"/>
  <c r="G111" i="5"/>
  <c r="G26" i="5"/>
  <c r="G34" i="5"/>
  <c r="G42" i="5"/>
  <c r="G50" i="5"/>
  <c r="G16" i="5"/>
  <c r="G58" i="5"/>
  <c r="G66" i="5"/>
  <c r="G74" i="5"/>
  <c r="G82" i="5"/>
  <c r="G90" i="5"/>
  <c r="G98" i="5"/>
  <c r="G106" i="5"/>
  <c r="G21" i="5"/>
  <c r="G29" i="5"/>
  <c r="G37" i="5"/>
  <c r="G45" i="5"/>
  <c r="G53" i="5"/>
  <c r="G61" i="5"/>
  <c r="G69" i="5"/>
  <c r="G77" i="5"/>
  <c r="G85" i="5"/>
  <c r="G93" i="5"/>
  <c r="G101" i="5"/>
  <c r="G109" i="5"/>
  <c r="G24" i="5"/>
  <c r="G32" i="5"/>
  <c r="G40" i="5"/>
  <c r="G56" i="5"/>
  <c r="G64" i="5"/>
  <c r="G72" i="5"/>
  <c r="G80" i="5"/>
  <c r="G88" i="5"/>
  <c r="G96" i="5"/>
  <c r="G104" i="5"/>
  <c r="G19" i="5"/>
  <c r="G27" i="5"/>
  <c r="G35" i="5"/>
  <c r="G43" i="5"/>
  <c r="G12" i="5"/>
</calcChain>
</file>

<file path=xl/sharedStrings.xml><?xml version="1.0" encoding="utf-8"?>
<sst xmlns="http://schemas.openxmlformats.org/spreadsheetml/2006/main" count="34" uniqueCount="14">
  <si>
    <t>TIR</t>
  </si>
  <si>
    <t>Año</t>
  </si>
  <si>
    <t>INGRESOS</t>
  </si>
  <si>
    <t>EGRESOS</t>
  </si>
  <si>
    <t>FLUJO EN EFECTIVO NETO</t>
  </si>
  <si>
    <t>INGRESO INICIAL</t>
  </si>
  <si>
    <t>NOTA: Grafica decreciente. Según aumenta el coste del capital el VAN va disminuyendo. TIR es aquel tipo de interes que hace que VAN es 0.</t>
  </si>
  <si>
    <t>Valor Actual Neto (VAN)</t>
  </si>
  <si>
    <t>Tasa Interna de Rentabilidad o Retorno (TIR)</t>
  </si>
  <si>
    <t>Ejemplo 1</t>
  </si>
  <si>
    <t>Ejemplo 2</t>
  </si>
  <si>
    <t>Ejemplo 3</t>
  </si>
  <si>
    <r>
      <rPr>
        <sz val="18"/>
        <color theme="1"/>
        <rFont val="Calibri"/>
        <family val="2"/>
        <scheme val="minor"/>
      </rPr>
      <t xml:space="preserve">CÁLCULOS TIR </t>
    </r>
    <r>
      <rPr>
        <sz val="11"/>
        <color theme="1"/>
        <rFont val="Calibri"/>
        <family val="2"/>
        <scheme val="minor"/>
      </rPr>
      <t xml:space="preserve">
monika.gornisiewicz.com</t>
    </r>
  </si>
  <si>
    <r>
      <rPr>
        <sz val="18"/>
        <rFont val="Calibri"/>
        <family val="2"/>
        <scheme val="minor"/>
      </rPr>
      <t xml:space="preserve">CÁLCULOS VAN </t>
    </r>
    <r>
      <rPr>
        <sz val="11"/>
        <rFont val="Calibri"/>
        <family val="2"/>
        <scheme val="minor"/>
      </rPr>
      <t xml:space="preserve">
monika.gornisiewicz.com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</si>
</sst>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4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>
      <protection locked="0"/>
    </xf>
    <xf numFmtId="0" fontId="0" fillId="2" borderId="8" xfId="0" applyFill="1" applyBorder="1" applyProtection="1">
      <protection locked="0"/>
    </xf>
    <xf numFmtId="9" fontId="0" fillId="2" borderId="0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 applyProtection="1">
      <alignment horizontal="center" vertical="center" wrapText="1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4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4" borderId="11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4" borderId="9" xfId="0" applyFill="1" applyBorder="1" applyProtection="1">
      <protection locked="0"/>
    </xf>
    <xf numFmtId="0" fontId="0" fillId="4" borderId="0" xfId="0" applyFill="1" applyBorder="1" applyProtection="1">
      <protection locked="0"/>
    </xf>
    <xf numFmtId="9" fontId="0" fillId="2" borderId="8" xfId="1" applyFont="1" applyFill="1" applyBorder="1" applyProtection="1"/>
    <xf numFmtId="0" fontId="0" fillId="2" borderId="8" xfId="0" applyFill="1" applyBorder="1" applyProtection="1"/>
    <xf numFmtId="0" fontId="0" fillId="2" borderId="0" xfId="0" applyFill="1" applyBorder="1" applyProtection="1"/>
    <xf numFmtId="8" fontId="0" fillId="4" borderId="9" xfId="0" applyNumberFormat="1" applyFill="1" applyBorder="1" applyProtection="1"/>
    <xf numFmtId="8" fontId="0" fillId="4" borderId="0" xfId="0" applyNumberFormat="1" applyFill="1" applyBorder="1" applyProtection="1"/>
    <xf numFmtId="0" fontId="3" fillId="4" borderId="1" xfId="0" applyFont="1" applyFill="1" applyBorder="1" applyProtection="1"/>
    <xf numFmtId="0" fontId="0" fillId="4" borderId="2" xfId="0" applyFill="1" applyBorder="1" applyProtection="1"/>
    <xf numFmtId="164" fontId="1" fillId="4" borderId="2" xfId="1" applyNumberFormat="1" applyFont="1" applyFill="1" applyBorder="1" applyProtection="1"/>
    <xf numFmtId="164" fontId="1" fillId="4" borderId="3" xfId="1" applyNumberFormat="1" applyFont="1" applyFill="1" applyBorder="1" applyProtection="1"/>
    <xf numFmtId="8" fontId="0" fillId="2" borderId="0" xfId="0" applyNumberFormat="1" applyFill="1" applyBorder="1" applyProtection="1"/>
    <xf numFmtId="0" fontId="0" fillId="2" borderId="0" xfId="0" applyFill="1" applyProtection="1"/>
    <xf numFmtId="0" fontId="0" fillId="2" borderId="0" xfId="0" applyFont="1" applyFill="1" applyProtection="1"/>
    <xf numFmtId="9" fontId="0" fillId="3" borderId="8" xfId="1" applyFont="1" applyFill="1" applyBorder="1" applyProtection="1"/>
    <xf numFmtId="0" fontId="0" fillId="3" borderId="8" xfId="0" applyFill="1" applyBorder="1" applyProtection="1"/>
    <xf numFmtId="0" fontId="0" fillId="3" borderId="0" xfId="0" applyFill="1" applyBorder="1" applyProtection="1"/>
    <xf numFmtId="8" fontId="0" fillId="3" borderId="9" xfId="0" applyNumberFormat="1" applyFill="1" applyBorder="1" applyProtection="1"/>
    <xf numFmtId="8" fontId="0" fillId="3" borderId="0" xfId="0" applyNumberFormat="1" applyFill="1" applyBorder="1" applyProtection="1"/>
    <xf numFmtId="9" fontId="2" fillId="2" borderId="8" xfId="1" applyFont="1" applyFill="1" applyBorder="1" applyProtection="1"/>
    <xf numFmtId="0" fontId="0" fillId="2" borderId="8" xfId="0" applyFont="1" applyFill="1" applyBorder="1" applyProtection="1"/>
    <xf numFmtId="0" fontId="0" fillId="2" borderId="0" xfId="0" applyFont="1" applyFill="1" applyBorder="1" applyProtection="1"/>
    <xf numFmtId="8" fontId="0" fillId="4" borderId="9" xfId="0" applyNumberFormat="1" applyFont="1" applyFill="1" applyBorder="1" applyProtection="1"/>
    <xf numFmtId="8" fontId="0" fillId="4" borderId="0" xfId="0" applyNumberFormat="1" applyFont="1" applyFill="1" applyBorder="1" applyProtection="1"/>
    <xf numFmtId="0" fontId="0" fillId="4" borderId="9" xfId="0" applyFill="1" applyBorder="1" applyProtection="1"/>
    <xf numFmtId="0" fontId="0" fillId="4" borderId="0" xfId="0" applyFill="1" applyBorder="1" applyProtection="1"/>
    <xf numFmtId="0" fontId="0" fillId="4" borderId="7" xfId="0" applyFill="1" applyBorder="1" applyProtection="1"/>
    <xf numFmtId="0" fontId="0" fillId="4" borderId="10" xfId="0" applyFill="1" applyBorder="1" applyProtection="1"/>
    <xf numFmtId="0" fontId="0" fillId="2" borderId="7" xfId="0" applyFill="1" applyBorder="1" applyProtection="1"/>
    <xf numFmtId="0" fontId="0" fillId="2" borderId="9" xfId="0" applyFill="1" applyBorder="1" applyProtection="1">
      <protection locked="0"/>
    </xf>
    <xf numFmtId="0" fontId="5" fillId="4" borderId="8" xfId="0" applyFont="1" applyFill="1" applyBorder="1" applyAlignment="1" applyProtection="1">
      <alignment horizontal="center" wrapText="1"/>
    </xf>
    <xf numFmtId="0" fontId="5" fillId="4" borderId="0" xfId="0" applyFont="1" applyFill="1" applyBorder="1" applyAlignment="1" applyProtection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4" borderId="0" xfId="0" applyFill="1" applyAlignment="1" applyProtection="1">
      <alignment horizontal="center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9" fontId="0" fillId="2" borderId="8" xfId="0" applyNumberFormat="1" applyFill="1" applyBorder="1" applyAlignment="1" applyProtection="1">
      <alignment horizontal="center"/>
      <protection locked="0"/>
    </xf>
    <xf numFmtId="9" fontId="0" fillId="2" borderId="0" xfId="0" applyNumberFormat="1" applyFill="1" applyBorder="1" applyAlignment="1" applyProtection="1">
      <alignment horizontal="center"/>
      <protection locked="0"/>
    </xf>
    <xf numFmtId="9" fontId="0" fillId="2" borderId="9" xfId="0" applyNumberFormat="1" applyFill="1" applyBorder="1" applyAlignment="1" applyProtection="1">
      <alignment horizontal="center"/>
      <protection locked="0"/>
    </xf>
  </cellXfs>
  <cellStyles count="2">
    <cellStyle name="Normal" xfId="0" builtinId="0"/>
    <cellStyle name="Porcentaj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VAN EJEMPLO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8109470691163604"/>
          <c:y val="0.19226851851851851"/>
          <c:w val="0.76350940507436571"/>
          <c:h val="0.76606481481481481"/>
        </c:manualLayout>
      </c:layout>
      <c:scatterChart>
        <c:scatterStyle val="smoothMarker"/>
        <c:varyColors val="0"/>
        <c:ser>
          <c:idx val="3"/>
          <c:order val="0"/>
          <c:tx>
            <c:v>VAN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'VAN TIR - EXCEL'!$A$12:$A$111</c:f>
              <c:numCache>
                <c:formatCode>0%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0.82000000000000095</c:v>
                </c:pt>
                <c:pt idx="82">
                  <c:v>0.83000000000000096</c:v>
                </c:pt>
                <c:pt idx="83">
                  <c:v>0.84000000000000097</c:v>
                </c:pt>
                <c:pt idx="84">
                  <c:v>0.85000000000000098</c:v>
                </c:pt>
                <c:pt idx="85">
                  <c:v>0.86000000000000099</c:v>
                </c:pt>
                <c:pt idx="86">
                  <c:v>0.87000000000000099</c:v>
                </c:pt>
                <c:pt idx="87">
                  <c:v>0.880000000000001</c:v>
                </c:pt>
                <c:pt idx="88">
                  <c:v>0.89000000000000101</c:v>
                </c:pt>
                <c:pt idx="89">
                  <c:v>0.90000000000000102</c:v>
                </c:pt>
                <c:pt idx="90">
                  <c:v>0.91000000000000103</c:v>
                </c:pt>
                <c:pt idx="91">
                  <c:v>0.92000000000000104</c:v>
                </c:pt>
                <c:pt idx="92">
                  <c:v>0.93000000000000105</c:v>
                </c:pt>
                <c:pt idx="93">
                  <c:v>0.94000000000000095</c:v>
                </c:pt>
                <c:pt idx="94">
                  <c:v>0.95000000000000095</c:v>
                </c:pt>
                <c:pt idx="95">
                  <c:v>0.96000000000000096</c:v>
                </c:pt>
                <c:pt idx="96">
                  <c:v>0.97000000000000097</c:v>
                </c:pt>
                <c:pt idx="97">
                  <c:v>0.98000000000000098</c:v>
                </c:pt>
                <c:pt idx="98">
                  <c:v>0.99000000000000099</c:v>
                </c:pt>
                <c:pt idx="99">
                  <c:v>1</c:v>
                </c:pt>
              </c:numCache>
            </c:numRef>
          </c:xVal>
          <c:yVal>
            <c:numRef>
              <c:f>'VAN TIR - EXCEL'!$D$12:$D$111</c:f>
              <c:numCache>
                <c:formatCode>"€"#,##0.00_);[Red]\("€"#,##0.00\)</c:formatCode>
                <c:ptCount val="100"/>
                <c:pt idx="0">
                  <c:v>45602.937179753615</c:v>
                </c:pt>
                <c:pt idx="1">
                  <c:v>41403.785255126131</c:v>
                </c:pt>
                <c:pt idx="2">
                  <c:v>37391.215615836001</c:v>
                </c:pt>
                <c:pt idx="3">
                  <c:v>33554.669930486154</c:v>
                </c:pt>
                <c:pt idx="4">
                  <c:v>29884.300118924555</c:v>
                </c:pt>
                <c:pt idx="5">
                  <c:v>26370.913566971372</c:v>
                </c:pt>
                <c:pt idx="6">
                  <c:v>23005.923078427819</c:v>
                </c:pt>
                <c:pt idx="7">
                  <c:v>19781.301112342553</c:v>
                </c:pt>
                <c:pt idx="8">
                  <c:v>16689.537900551499</c:v>
                </c:pt>
                <c:pt idx="9">
                  <c:v>13723.603082253423</c:v>
                </c:pt>
                <c:pt idx="10">
                  <c:v>10876.910529483939</c:v>
                </c:pt>
                <c:pt idx="11">
                  <c:v>8143.2860703501356</c:v>
                </c:pt>
                <c:pt idx="12">
                  <c:v>5516.9378462812019</c:v>
                </c:pt>
                <c:pt idx="13">
                  <c:v>2992.4290657537786</c:v>
                </c:pt>
                <c:pt idx="14">
                  <c:v>564.65294034208637</c:v>
                </c:pt>
                <c:pt idx="15">
                  <c:v>-1771.1903901629121</c:v>
                </c:pt>
                <c:pt idx="16">
                  <c:v>-4019.6151181235327</c:v>
                </c:pt>
                <c:pt idx="17">
                  <c:v>-6184.8693717430724</c:v>
                </c:pt>
                <c:pt idx="18">
                  <c:v>-8270.9533048957528</c:v>
                </c:pt>
                <c:pt idx="19">
                  <c:v>-10281.635802469114</c:v>
                </c:pt>
                <c:pt idx="20">
                  <c:v>-12220.469918504517</c:v>
                </c:pt>
                <c:pt idx="21">
                  <c:v>-14090.807153558679</c:v>
                </c:pt>
                <c:pt idx="22">
                  <c:v>-15895.810667937127</c:v>
                </c:pt>
                <c:pt idx="23">
                  <c:v>-17638.467518649079</c:v>
                </c:pt>
                <c:pt idx="24">
                  <c:v>-19321.600000000006</c:v>
                </c:pt>
                <c:pt idx="25">
                  <c:v>-20947.876160581887</c:v>
                </c:pt>
                <c:pt idx="26">
                  <c:v>-22519.819562958262</c:v>
                </c:pt>
                <c:pt idx="27">
                  <c:v>-24039.818346500397</c:v>
                </c:pt>
                <c:pt idx="28">
                  <c:v>-25510.13364854877</c:v>
                </c:pt>
                <c:pt idx="29">
                  <c:v>-26932.90743429045</c:v>
                </c:pt>
                <c:pt idx="30">
                  <c:v>-28310.169781411052</c:v>
                </c:pt>
                <c:pt idx="31">
                  <c:v>-29643.845661649553</c:v>
                </c:pt>
                <c:pt idx="32">
                  <c:v>-30935.761257819671</c:v>
                </c:pt>
                <c:pt idx="33">
                  <c:v>-32187.649851622235</c:v>
                </c:pt>
                <c:pt idx="34">
                  <c:v>-33401.157314630313</c:v>
                </c:pt>
                <c:pt idx="35">
                  <c:v>-34577.847232150845</c:v>
                </c:pt>
                <c:pt idx="36">
                  <c:v>-35719.205687229973</c:v>
                </c:pt>
                <c:pt idx="37">
                  <c:v>-36826.64572984846</c:v>
                </c:pt>
                <c:pt idx="38">
                  <c:v>-37901.511554330333</c:v>
                </c:pt>
                <c:pt idx="39">
                  <c:v>-38945.082406140289</c:v>
                </c:pt>
                <c:pt idx="40">
                  <c:v>-39958.576237561501</c:v>
                </c:pt>
                <c:pt idx="41">
                  <c:v>-40943.153130203114</c:v>
                </c:pt>
                <c:pt idx="42">
                  <c:v>-41899.918500880958</c:v>
                </c:pt>
                <c:pt idx="43">
                  <c:v>-42829.926106125837</c:v>
                </c:pt>
                <c:pt idx="44">
                  <c:v>-43734.180859395048</c:v>
                </c:pt>
                <c:pt idx="45">
                  <c:v>-44613.641473982607</c:v>
                </c:pt>
                <c:pt idx="46">
                  <c:v>-45469.222943633926</c:v>
                </c:pt>
                <c:pt idx="47">
                  <c:v>-46301.798871962266</c:v>
                </c:pt>
                <c:pt idx="48">
                  <c:v>-47112.203660931133</c:v>
                </c:pt>
                <c:pt idx="49">
                  <c:v>-47901.234567901236</c:v>
                </c:pt>
                <c:pt idx="50">
                  <c:v>-48669.653640037206</c:v>
                </c:pt>
                <c:pt idx="51">
                  <c:v>-49418.189534222984</c:v>
                </c:pt>
                <c:pt idx="52">
                  <c:v>-50147.539230038972</c:v>
                </c:pt>
                <c:pt idx="53">
                  <c:v>-50858.369642807105</c:v>
                </c:pt>
                <c:pt idx="54">
                  <c:v>-51551.319143204768</c:v>
                </c:pt>
                <c:pt idx="55">
                  <c:v>-52226.99898948396</c:v>
                </c:pt>
                <c:pt idx="56">
                  <c:v>-52885.994677902665</c:v>
                </c:pt>
                <c:pt idx="57">
                  <c:v>-53528.867216580402</c:v>
                </c:pt>
                <c:pt idx="58">
                  <c:v>-54156.154327623728</c:v>
                </c:pt>
                <c:pt idx="59">
                  <c:v>-54768.37158203125</c:v>
                </c:pt>
                <c:pt idx="60">
                  <c:v>-55366.013471574057</c:v>
                </c:pt>
                <c:pt idx="61">
                  <c:v>-55949.554421561159</c:v>
                </c:pt>
                <c:pt idx="62">
                  <c:v>-56519.449748130748</c:v>
                </c:pt>
                <c:pt idx="63">
                  <c:v>-57076.136563462853</c:v>
                </c:pt>
                <c:pt idx="64">
                  <c:v>-57620.034632078437</c:v>
                </c:pt>
                <c:pt idx="65">
                  <c:v>-58151.54718117998</c:v>
                </c:pt>
                <c:pt idx="66">
                  <c:v>-58671.061667790091</c:v>
                </c:pt>
                <c:pt idx="67">
                  <c:v>-59178.950505264205</c:v>
                </c:pt>
                <c:pt idx="68">
                  <c:v>-59675.571751582858</c:v>
                </c:pt>
                <c:pt idx="69">
                  <c:v>-60161.269761673175</c:v>
                </c:pt>
                <c:pt idx="70">
                  <c:v>-60636.375805862299</c:v>
                </c:pt>
                <c:pt idx="71">
                  <c:v>-61101.20865643071</c:v>
                </c:pt>
                <c:pt idx="72">
                  <c:v>-61556.075144107024</c:v>
                </c:pt>
                <c:pt idx="73">
                  <c:v>-62001.270686228636</c:v>
                </c:pt>
                <c:pt idx="74">
                  <c:v>-62437.079788183495</c:v>
                </c:pt>
                <c:pt idx="75">
                  <c:v>-62863.776519646723</c:v>
                </c:pt>
                <c:pt idx="76">
                  <c:v>-63281.624967031377</c:v>
                </c:pt>
                <c:pt idx="77">
                  <c:v>-63690.87966348404</c:v>
                </c:pt>
                <c:pt idx="78">
                  <c:v>-64091.785997674371</c:v>
                </c:pt>
                <c:pt idx="79">
                  <c:v>-64484.580602550428</c:v>
                </c:pt>
                <c:pt idx="80">
                  <c:v>-64869.491725160646</c:v>
                </c:pt>
                <c:pt idx="81">
                  <c:v>-65246.739578576271</c:v>
                </c:pt>
                <c:pt idx="82">
                  <c:v>-65616.536676885618</c:v>
                </c:pt>
                <c:pt idx="83">
                  <c:v>-65979.088154173922</c:v>
                </c:pt>
                <c:pt idx="84">
                  <c:v>-66334.59206834709</c:v>
                </c:pt>
                <c:pt idx="85">
                  <c:v>-66683.239690607865</c:v>
                </c:pt>
                <c:pt idx="86">
                  <c:v>-67025.215781344392</c:v>
                </c:pt>
                <c:pt idx="87">
                  <c:v>-67360.698853147507</c:v>
                </c:pt>
                <c:pt idx="88">
                  <c:v>-67689.861421630601</c:v>
                </c:pt>
                <c:pt idx="89">
                  <c:v>-68012.870244687336</c:v>
                </c:pt>
                <c:pt idx="90">
                  <c:v>-68329.886550786032</c:v>
                </c:pt>
                <c:pt idx="91">
                  <c:v>-68641.066256864608</c:v>
                </c:pt>
                <c:pt idx="92">
                  <c:v>-68946.560176358835</c:v>
                </c:pt>
                <c:pt idx="93">
                  <c:v>-69246.51421786561</c:v>
                </c:pt>
                <c:pt idx="94">
                  <c:v>-69541.069574915295</c:v>
                </c:pt>
                <c:pt idx="95">
                  <c:v>-69830.362907300267</c:v>
                </c:pt>
                <c:pt idx="96">
                  <c:v>-70114.526514382407</c:v>
                </c:pt>
                <c:pt idx="97">
                  <c:v>-70393.688500778109</c:v>
                </c:pt>
                <c:pt idx="98">
                  <c:v>-70667.972934798381</c:v>
                </c:pt>
                <c:pt idx="99">
                  <c:v>-70937.5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6F-4E23-BA65-DFFD445F3CCD}"/>
            </c:ext>
          </c:extLst>
        </c:ser>
        <c:ser>
          <c:idx val="0"/>
          <c:order val="1"/>
          <c:tx>
            <c:v>TIR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179541227801853E-2"/>
                  <c:y val="-4.394685039370079E-2"/>
                </c:manualLayout>
              </c:layout>
              <c:dLblPos val="r"/>
              <c:showLegendKey val="0"/>
              <c:showVal val="0"/>
              <c:showCatName val="1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6F-4E23-BA65-DFFD445F3C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'VAN TIR - EXCEL'!$O$12</c:f>
              <c:numCache>
                <c:formatCode>0.0%</c:formatCode>
                <c:ptCount val="1"/>
                <c:pt idx="0">
                  <c:v>0.1523823711663066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DC6F-4E23-BA65-DFFD445F3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412640"/>
        <c:axId val="1249409920"/>
      </c:scatterChart>
      <c:valAx>
        <c:axId val="1249412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49409920"/>
        <c:crosses val="autoZero"/>
        <c:crossBetween val="midCat"/>
      </c:valAx>
      <c:valAx>
        <c:axId val="124940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.00_);[Red]\(&quot;€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4941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VAN EJEMPLO</a:t>
            </a:r>
            <a:r>
              <a:rPr lang="en-US" baseline="0"/>
              <a:t>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8109470691163604"/>
          <c:y val="0.19226851851851851"/>
          <c:w val="0.76350940507436571"/>
          <c:h val="0.76606481481481481"/>
        </c:manualLayout>
      </c:layout>
      <c:scatterChart>
        <c:scatterStyle val="smoothMarker"/>
        <c:varyColors val="0"/>
        <c:ser>
          <c:idx val="3"/>
          <c:order val="0"/>
          <c:tx>
            <c:v>VAN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'VAN TIR - EXCEL'!$A$12:$A$111</c:f>
              <c:numCache>
                <c:formatCode>0%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0.82000000000000095</c:v>
                </c:pt>
                <c:pt idx="82">
                  <c:v>0.83000000000000096</c:v>
                </c:pt>
                <c:pt idx="83">
                  <c:v>0.84000000000000097</c:v>
                </c:pt>
                <c:pt idx="84">
                  <c:v>0.85000000000000098</c:v>
                </c:pt>
                <c:pt idx="85">
                  <c:v>0.86000000000000099</c:v>
                </c:pt>
                <c:pt idx="86">
                  <c:v>0.87000000000000099</c:v>
                </c:pt>
                <c:pt idx="87">
                  <c:v>0.880000000000001</c:v>
                </c:pt>
                <c:pt idx="88">
                  <c:v>0.89000000000000101</c:v>
                </c:pt>
                <c:pt idx="89">
                  <c:v>0.90000000000000102</c:v>
                </c:pt>
                <c:pt idx="90">
                  <c:v>0.91000000000000103</c:v>
                </c:pt>
                <c:pt idx="91">
                  <c:v>0.92000000000000104</c:v>
                </c:pt>
                <c:pt idx="92">
                  <c:v>0.93000000000000105</c:v>
                </c:pt>
                <c:pt idx="93">
                  <c:v>0.94000000000000095</c:v>
                </c:pt>
                <c:pt idx="94">
                  <c:v>0.95000000000000095</c:v>
                </c:pt>
                <c:pt idx="95">
                  <c:v>0.96000000000000096</c:v>
                </c:pt>
                <c:pt idx="96">
                  <c:v>0.97000000000000097</c:v>
                </c:pt>
                <c:pt idx="97">
                  <c:v>0.98000000000000098</c:v>
                </c:pt>
                <c:pt idx="98">
                  <c:v>0.99000000000000099</c:v>
                </c:pt>
                <c:pt idx="99">
                  <c:v>1</c:v>
                </c:pt>
              </c:numCache>
            </c:numRef>
          </c:xVal>
          <c:yVal>
            <c:numRef>
              <c:f>'VAN TIR - EXCEL'!$G$12:$G$111</c:f>
              <c:numCache>
                <c:formatCode>"€"#,##0.00_);[Red]\("€"#,##0.00\)</c:formatCode>
                <c:ptCount val="100"/>
                <c:pt idx="0">
                  <c:v>71340.585979997006</c:v>
                </c:pt>
                <c:pt idx="1">
                  <c:v>67854.966070294977</c:v>
                </c:pt>
                <c:pt idx="2">
                  <c:v>64532.668584150699</c:v>
                </c:pt>
                <c:pt idx="3">
                  <c:v>61363.963652021441</c:v>
                </c:pt>
                <c:pt idx="4">
                  <c:v>58339.803545504852</c:v>
                </c:pt>
                <c:pt idx="5">
                  <c:v>55451.768343184871</c:v>
                </c:pt>
                <c:pt idx="6">
                  <c:v>52692.016413623161</c:v>
                </c:pt>
                <c:pt idx="7">
                  <c:v>50053.239246724479</c:v>
                </c:pt>
                <c:pt idx="8">
                  <c:v>47528.620214256865</c:v>
                </c:pt>
                <c:pt idx="9">
                  <c:v>45111.796884216776</c:v>
                </c:pt>
                <c:pt idx="10">
                  <c:v>42796.826552683735</c:v>
                </c:pt>
                <c:pt idx="11">
                  <c:v>40578.154691404619</c:v>
                </c:pt>
                <c:pt idx="12">
                  <c:v>38450.586040109949</c:v>
                </c:pt>
                <c:pt idx="13">
                  <c:v>36409.258099945291</c:v>
                </c:pt>
                <c:pt idx="14">
                  <c:v>34449.616808799678</c:v>
                </c:pt>
                <c:pt idx="15">
                  <c:v>32567.394201075746</c:v>
                </c:pt>
                <c:pt idx="16">
                  <c:v>30758.58787388273</c:v>
                </c:pt>
                <c:pt idx="17">
                  <c:v>29019.442099001884</c:v>
                </c:pt>
                <c:pt idx="18">
                  <c:v>27346.43043551837</c:v>
                </c:pt>
                <c:pt idx="19">
                  <c:v>25736.239711934162</c:v>
                </c:pt>
                <c:pt idx="20">
                  <c:v>24185.755259055848</c:v>
                </c:pt>
                <c:pt idx="21">
                  <c:v>22692.047286150744</c:v>
                </c:pt>
                <c:pt idx="22">
                  <c:v>21252.35830292321</c:v>
                </c:pt>
                <c:pt idx="23">
                  <c:v>19864.091498906142</c:v>
                </c:pt>
                <c:pt idx="24">
                  <c:v>18524.800000000003</c:v>
                </c:pt>
                <c:pt idx="25">
                  <c:v>17232.176929220557</c:v>
                </c:pt>
                <c:pt idx="26">
                  <c:v>15984.046205322462</c:v>
                </c:pt>
                <c:pt idx="27">
                  <c:v>14778.35401892662</c:v>
                </c:pt>
                <c:pt idx="28">
                  <c:v>13613.16093116063</c:v>
                </c:pt>
                <c:pt idx="29">
                  <c:v>12486.634544685723</c:v>
                </c:pt>
                <c:pt idx="30">
                  <c:v>11397.042701382714</c:v>
                </c:pt>
                <c:pt idx="31">
                  <c:v>10342.747164951164</c:v>
                </c:pt>
                <c:pt idx="32">
                  <c:v>9322.1977502839363</c:v>
                </c:pt>
                <c:pt idx="33">
                  <c:v>8333.9268647494246</c:v>
                </c:pt>
                <c:pt idx="34">
                  <c:v>7376.5444294816261</c:v>
                </c:pt>
                <c:pt idx="35">
                  <c:v>6448.7331514723192</c:v>
                </c:pt>
                <c:pt idx="36">
                  <c:v>5549.2441197084991</c:v>
                </c:pt>
                <c:pt idx="37">
                  <c:v>4676.8927008252722</c:v>
                </c:pt>
                <c:pt idx="38">
                  <c:v>3830.554711768913</c:v>
                </c:pt>
                <c:pt idx="39">
                  <c:v>3009.1628488130082</c:v>
                </c:pt>
                <c:pt idx="40">
                  <c:v>2211.7033539492695</c:v>
                </c:pt>
                <c:pt idx="41">
                  <c:v>1437.2129012105943</c:v>
                </c:pt>
                <c:pt idx="42">
                  <c:v>684.77568688199972</c:v>
                </c:pt>
                <c:pt idx="43">
                  <c:v>-46.479291166026087</c:v>
                </c:pt>
                <c:pt idx="44">
                  <c:v>-757.38077861947386</c:v>
                </c:pt>
                <c:pt idx="45">
                  <c:v>-1448.7176468680555</c:v>
                </c:pt>
                <c:pt idx="46">
                  <c:v>-2121.2411237101041</c:v>
                </c:pt>
                <c:pt idx="47">
                  <c:v>-2775.6668832728974</c:v>
                </c:pt>
                <c:pt idx="48">
                  <c:v>-3412.6770049868064</c:v>
                </c:pt>
                <c:pt idx="49">
                  <c:v>-4032.9218106995904</c:v>
                </c:pt>
                <c:pt idx="50">
                  <c:v>-4637.0215883282581</c:v>
                </c:pt>
                <c:pt idx="51">
                  <c:v>-5225.5682098131074</c:v>
                </c:pt>
                <c:pt idx="52">
                  <c:v>-5799.1266505572348</c:v>
                </c:pt>
                <c:pt idx="53">
                  <c:v>-6358.2364170014625</c:v>
                </c:pt>
                <c:pt idx="54">
                  <c:v>-6903.4128884925813</c:v>
                </c:pt>
                <c:pt idx="55">
                  <c:v>-7435.14857915225</c:v>
                </c:pt>
                <c:pt idx="56">
                  <c:v>-7953.9143250373018</c:v>
                </c:pt>
                <c:pt idx="57">
                  <c:v>-8460.1604014993572</c:v>
                </c:pt>
                <c:pt idx="58">
                  <c:v>-8954.3175752988245</c:v>
                </c:pt>
                <c:pt idx="59">
                  <c:v>-9436.798095703125</c:v>
                </c:pt>
                <c:pt idx="60">
                  <c:v>-9907.9966284979964</c:v>
                </c:pt>
                <c:pt idx="61">
                  <c:v>-10368.2911365646</c:v>
                </c:pt>
                <c:pt idx="62">
                  <c:v>-10818.043710418249</c:v>
                </c:pt>
                <c:pt idx="63">
                  <c:v>-11257.601351868951</c:v>
                </c:pt>
                <c:pt idx="64">
                  <c:v>-11687.296713744508</c:v>
                </c:pt>
                <c:pt idx="65">
                  <c:v>-12107.448798415462</c:v>
                </c:pt>
                <c:pt idx="66">
                  <c:v>-12518.363617673196</c:v>
                </c:pt>
                <c:pt idx="67">
                  <c:v>-12920.334816340248</c:v>
                </c:pt>
                <c:pt idx="68">
                  <c:v>-13313.644261830173</c:v>
                </c:pt>
                <c:pt idx="69">
                  <c:v>-13698.562601726793</c:v>
                </c:pt>
                <c:pt idx="70">
                  <c:v>-14075.349791313667</c:v>
                </c:pt>
                <c:pt idx="71">
                  <c:v>-14444.255592857342</c:v>
                </c:pt>
                <c:pt idx="72">
                  <c:v>-14805.520048328981</c:v>
                </c:pt>
                <c:pt idx="73">
                  <c:v>-15159.373927138608</c:v>
                </c:pt>
                <c:pt idx="74">
                  <c:v>-15506.039150354023</c:v>
                </c:pt>
                <c:pt idx="75">
                  <c:v>-15845.729192780935</c:v>
                </c:pt>
                <c:pt idx="76">
                  <c:v>-16178.649464192757</c:v>
                </c:pt>
                <c:pt idx="77">
                  <c:v>-16504.997670915734</c:v>
                </c:pt>
                <c:pt idx="78">
                  <c:v>-16824.964158898889</c:v>
                </c:pt>
                <c:pt idx="79">
                  <c:v>-17138.732239326659</c:v>
                </c:pt>
                <c:pt idx="80">
                  <c:v>-17446.478497765769</c:v>
                </c:pt>
                <c:pt idx="81">
                  <c:v>-17748.373087776079</c:v>
                </c:pt>
                <c:pt idx="82">
                  <c:v>-18044.580009857149</c:v>
                </c:pt>
                <c:pt idx="83">
                  <c:v>-18335.257376549107</c:v>
                </c:pt>
                <c:pt idx="84">
                  <c:v>-18620.557664455202</c:v>
                </c:pt>
                <c:pt idx="85">
                  <c:v>-18900.627953907664</c:v>
                </c:pt>
                <c:pt idx="86">
                  <c:v>-19175.610156953935</c:v>
                </c:pt>
                <c:pt idx="87">
                  <c:v>-19445.641234299932</c:v>
                </c:pt>
                <c:pt idx="88">
                  <c:v>-19710.85340180869</c:v>
                </c:pt>
                <c:pt idx="89">
                  <c:v>-19971.374327116999</c:v>
                </c:pt>
                <c:pt idx="90">
                  <c:v>-20227.327316899322</c:v>
                </c:pt>
                <c:pt idx="91">
                  <c:v>-20478.831495277213</c:v>
                </c:pt>
                <c:pt idx="92">
                  <c:v>-20726.001973842918</c:v>
                </c:pt>
                <c:pt idx="93">
                  <c:v>-20968.950013738835</c:v>
                </c:pt>
                <c:pt idx="94">
                  <c:v>-21207.783180208698</c:v>
                </c:pt>
                <c:pt idx="95">
                  <c:v>-21442.605490012353</c:v>
                </c:pt>
                <c:pt idx="96">
                  <c:v>-21673.51755207371</c:v>
                </c:pt>
                <c:pt idx="97">
                  <c:v>-21900.616701710056</c:v>
                </c:pt>
                <c:pt idx="98">
                  <c:v>-22123.997128771422</c:v>
                </c:pt>
                <c:pt idx="99">
                  <c:v>-22343.75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21A-4C7A-8265-5F04FBECE2E5}"/>
            </c:ext>
          </c:extLst>
        </c:ser>
        <c:ser>
          <c:idx val="0"/>
          <c:order val="1"/>
          <c:tx>
            <c:v>TIR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179541227801853E-2"/>
                  <c:y val="-4.394685039370079E-2"/>
                </c:manualLayout>
              </c:layout>
              <c:dLblPos val="r"/>
              <c:showLegendKey val="0"/>
              <c:showVal val="0"/>
              <c:showCatName val="1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1A-4C7A-8265-5F04FBECE2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'VAN TIR - EXCEL'!$R$12</c:f>
              <c:numCache>
                <c:formatCode>0.0%</c:formatCode>
                <c:ptCount val="1"/>
                <c:pt idx="0">
                  <c:v>0.4393558851723236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121A-4C7A-8265-5F04FBECE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435856"/>
        <c:axId val="1373435312"/>
      </c:scatterChart>
      <c:valAx>
        <c:axId val="1373435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3435312"/>
        <c:crosses val="autoZero"/>
        <c:crossBetween val="midCat"/>
      </c:valAx>
      <c:valAx>
        <c:axId val="137343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.00_);[Red]\(&quot;€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3435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VAN EJEMPLO</a:t>
            </a:r>
            <a:r>
              <a:rPr lang="en-US" baseline="0"/>
              <a:t>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8109470691163604"/>
          <c:y val="0.19226851851851851"/>
          <c:w val="0.76350940507436571"/>
          <c:h val="0.76606481481481481"/>
        </c:manualLayout>
      </c:layout>
      <c:scatterChart>
        <c:scatterStyle val="smoothMarker"/>
        <c:varyColors val="0"/>
        <c:ser>
          <c:idx val="3"/>
          <c:order val="0"/>
          <c:tx>
            <c:v>VAN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'VAN TIR - EXCEL'!$A$12:$A$111</c:f>
              <c:numCache>
                <c:formatCode>0%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0.82000000000000095</c:v>
                </c:pt>
                <c:pt idx="82">
                  <c:v>0.83000000000000096</c:v>
                </c:pt>
                <c:pt idx="83">
                  <c:v>0.84000000000000097</c:v>
                </c:pt>
                <c:pt idx="84">
                  <c:v>0.85000000000000098</c:v>
                </c:pt>
                <c:pt idx="85">
                  <c:v>0.86000000000000099</c:v>
                </c:pt>
                <c:pt idx="86">
                  <c:v>0.87000000000000099</c:v>
                </c:pt>
                <c:pt idx="87">
                  <c:v>0.880000000000001</c:v>
                </c:pt>
                <c:pt idx="88">
                  <c:v>0.89000000000000101</c:v>
                </c:pt>
                <c:pt idx="89">
                  <c:v>0.90000000000000102</c:v>
                </c:pt>
                <c:pt idx="90">
                  <c:v>0.91000000000000103</c:v>
                </c:pt>
                <c:pt idx="91">
                  <c:v>0.92000000000000104</c:v>
                </c:pt>
                <c:pt idx="92">
                  <c:v>0.93000000000000105</c:v>
                </c:pt>
                <c:pt idx="93">
                  <c:v>0.94000000000000095</c:v>
                </c:pt>
                <c:pt idx="94">
                  <c:v>0.95000000000000095</c:v>
                </c:pt>
                <c:pt idx="95">
                  <c:v>0.96000000000000096</c:v>
                </c:pt>
                <c:pt idx="96">
                  <c:v>0.97000000000000097</c:v>
                </c:pt>
                <c:pt idx="97">
                  <c:v>0.98000000000000098</c:v>
                </c:pt>
                <c:pt idx="98">
                  <c:v>0.99000000000000099</c:v>
                </c:pt>
                <c:pt idx="99">
                  <c:v>1</c:v>
                </c:pt>
              </c:numCache>
            </c:numRef>
          </c:xVal>
          <c:yVal>
            <c:numRef>
              <c:f>'VAN TIR - EXCEL'!$J$12:$J$111</c:f>
              <c:numCache>
                <c:formatCode>"€"#,##0.00_);[Red]\("€"#,##0.00\)</c:formatCode>
                <c:ptCount val="100"/>
                <c:pt idx="0">
                  <c:v>2510.2531053332787</c:v>
                </c:pt>
                <c:pt idx="1">
                  <c:v>136.20356731512584</c:v>
                </c:pt>
                <c:pt idx="2">
                  <c:v>-2128.9794611255202</c:v>
                </c:pt>
                <c:pt idx="3">
                  <c:v>-4291.6498055444099</c:v>
                </c:pt>
                <c:pt idx="4">
                  <c:v>-6357.7222992281604</c:v>
                </c:pt>
                <c:pt idx="5">
                  <c:v>-8332.7074259023793</c:v>
                </c:pt>
                <c:pt idx="6">
                  <c:v>-10221.742907724896</c:v>
                </c:pt>
                <c:pt idx="7">
                  <c:v>-12029.622535012604</c:v>
                </c:pt>
                <c:pt idx="8">
                  <c:v>-13760.822502842231</c:v>
                </c:pt>
                <c:pt idx="9">
                  <c:v>-15419.525491924942</c:v>
                </c:pt>
                <c:pt idx="10">
                  <c:v>-17009.64270654448</c:v>
                </c:pt>
                <c:pt idx="11">
                  <c:v>-18534.834060491921</c:v>
                </c:pt>
                <c:pt idx="12">
                  <c:v>-19998.526682495787</c:v>
                </c:pt>
                <c:pt idx="13">
                  <c:v>-21403.931895348265</c:v>
                </c:pt>
                <c:pt idx="14">
                  <c:v>-22754.060807511341</c:v>
                </c:pt>
                <c:pt idx="15">
                  <c:v>-24051.738642237928</c:v>
                </c:pt>
                <c:pt idx="16">
                  <c:v>-25299.617916960233</c:v>
                </c:pt>
                <c:pt idx="17">
                  <c:v>-26500.190574722648</c:v>
                </c:pt>
                <c:pt idx="18">
                  <c:v>-27655.79915961223</c:v>
                </c:pt>
                <c:pt idx="19">
                  <c:v>-28768.647119341556</c:v>
                </c:pt>
                <c:pt idx="20">
                  <c:v>-29840.808310249864</c:v>
                </c:pt>
                <c:pt idx="21">
                  <c:v>-30874.235772908032</c:v>
                </c:pt>
                <c:pt idx="22">
                  <c:v>-31870.769840153087</c:v>
                </c:pt>
                <c:pt idx="23">
                  <c:v>-32832.145633658503</c:v>
                </c:pt>
                <c:pt idx="24">
                  <c:v>-33760</c:v>
                </c:pt>
                <c:pt idx="25">
                  <c:v>-34655.877932540017</c:v>
                </c:pt>
                <c:pt idx="26">
                  <c:v>-35521.238521273728</c:v>
                </c:pt>
                <c:pt idx="27">
                  <c:v>-36357.460469007492</c:v>
                </c:pt>
                <c:pt idx="28">
                  <c:v>-37165.84720883346</c:v>
                </c:pt>
                <c:pt idx="29">
                  <c:v>-37947.631654784775</c:v>
                </c:pt>
                <c:pt idx="30">
                  <c:v>-38703.980614769389</c:v>
                </c:pt>
                <c:pt idx="31">
                  <c:v>-39435.998892358133</c:v>
                </c:pt>
                <c:pt idx="32">
                  <c:v>-40144.733101716636</c:v>
                </c:pt>
                <c:pt idx="33">
                  <c:v>-40831.175217897799</c:v>
                </c:pt>
                <c:pt idx="34">
                  <c:v>-41496.265882829961</c:v>
                </c:pt>
                <c:pt idx="35">
                  <c:v>-42140.897485627065</c:v>
                </c:pt>
                <c:pt idx="36">
                  <c:v>-42765.917034293598</c:v>
                </c:pt>
                <c:pt idx="37">
                  <c:v>-43372.128834484116</c:v>
                </c:pt>
                <c:pt idx="38">
                  <c:v>-43960.296989691138</c:v>
                </c:pt>
                <c:pt idx="39">
                  <c:v>-44531.147736062354</c:v>
                </c:pt>
                <c:pt idx="40">
                  <c:v>-45085.371623981271</c:v>
                </c:pt>
                <c:pt idx="41">
                  <c:v>-45623.625557569154</c:v>
                </c:pt>
                <c:pt idx="42">
                  <c:v>-46146.534702377539</c:v>
                </c:pt>
                <c:pt idx="43">
                  <c:v>-46654.694270727487</c:v>
                </c:pt>
                <c:pt idx="44">
                  <c:v>-47148.671193408038</c:v>
                </c:pt>
                <c:pt idx="45">
                  <c:v>-47629.00568576745</c:v>
                </c:pt>
                <c:pt idx="46">
                  <c:v>-48096.212715608068</c:v>
                </c:pt>
                <c:pt idx="47">
                  <c:v>-48550.783379725501</c:v>
                </c:pt>
                <c:pt idx="48">
                  <c:v>-48993.186195411181</c:v>
                </c:pt>
                <c:pt idx="49">
                  <c:v>-49423.8683127572</c:v>
                </c:pt>
                <c:pt idx="50">
                  <c:v>-49843.256653163495</c:v>
                </c:pt>
                <c:pt idx="51">
                  <c:v>-50251.758979043239</c:v>
                </c:pt>
                <c:pt idx="52">
                  <c:v>-50649.764899351416</c:v>
                </c:pt>
                <c:pt idx="53">
                  <c:v>-51037.646815220374</c:v>
                </c:pt>
                <c:pt idx="54">
                  <c:v>-51415.760809672633</c:v>
                </c:pt>
                <c:pt idx="55">
                  <c:v>-51784.447485092111</c:v>
                </c:pt>
                <c:pt idx="56">
                  <c:v>-52144.032751869032</c:v>
                </c:pt>
                <c:pt idx="57">
                  <c:v>-52494.828571388825</c:v>
                </c:pt>
                <c:pt idx="58">
                  <c:v>-52837.133656308899</c:v>
                </c:pt>
                <c:pt idx="59">
                  <c:v>-53171.234130859375</c:v>
                </c:pt>
                <c:pt idx="60">
                  <c:v>-53497.404153710377</c:v>
                </c:pt>
                <c:pt idx="61">
                  <c:v>-53815.906505771942</c:v>
                </c:pt>
                <c:pt idx="62">
                  <c:v>-54126.993145127184</c:v>
                </c:pt>
                <c:pt idx="63">
                  <c:v>-54430.905731148567</c:v>
                </c:pt>
                <c:pt idx="64">
                  <c:v>-54727.876119705761</c:v>
                </c:pt>
                <c:pt idx="65">
                  <c:v>-55018.126831244284</c:v>
                </c:pt>
                <c:pt idx="66">
                  <c:v>-55301.87149339325</c:v>
                </c:pt>
                <c:pt idx="67">
                  <c:v>-55579.315259649557</c:v>
                </c:pt>
                <c:pt idx="68">
                  <c:v>-55850.655205581737</c:v>
                </c:pt>
                <c:pt idx="69">
                  <c:v>-56116.080703901869</c:v>
                </c:pt>
                <c:pt idx="70">
                  <c:v>-56375.773779663956</c:v>
                </c:pt>
                <c:pt idx="71">
                  <c:v>-56629.909446765581</c:v>
                </c:pt>
                <c:pt idx="72">
                  <c:v>-56878.656026852273</c:v>
                </c:pt>
                <c:pt idx="73">
                  <c:v>-57122.175451653347</c:v>
                </c:pt>
                <c:pt idx="74">
                  <c:v>-57360.623549711425</c:v>
                </c:pt>
                <c:pt idx="75">
                  <c:v>-57594.150318406508</c:v>
                </c:pt>
                <c:pt idx="76">
                  <c:v>-57822.900182118072</c:v>
                </c:pt>
                <c:pt idx="77">
                  <c:v>-58047.012237315452</c:v>
                </c:pt>
                <c:pt idx="78">
                  <c:v>-58266.620485317137</c:v>
                </c:pt>
                <c:pt idx="79">
                  <c:v>-58481.854053413263</c:v>
                </c:pt>
                <c:pt idx="80">
                  <c:v>-58692.837405002603</c:v>
                </c:pt>
                <c:pt idx="81">
                  <c:v>-58899.690539355215</c:v>
                </c:pt>
                <c:pt idx="82">
                  <c:v>-59102.529181574137</c:v>
                </c:pt>
                <c:pt idx="83">
                  <c:v>-59301.464963295162</c:v>
                </c:pt>
                <c:pt idx="84">
                  <c:v>-59496.60559463028</c:v>
                </c:pt>
                <c:pt idx="85">
                  <c:v>-59688.055027830422</c:v>
                </c:pt>
                <c:pt idx="86">
                  <c:v>-59875.913613114753</c:v>
                </c:pt>
                <c:pt idx="87">
                  <c:v>-60060.278247086513</c:v>
                </c:pt>
                <c:pt idx="88">
                  <c:v>-60241.242514131191</c:v>
                </c:pt>
                <c:pt idx="89">
                  <c:v>-60418.896821169124</c:v>
                </c:pt>
                <c:pt idx="90">
                  <c:v>-60593.32852611292</c:v>
                </c:pt>
                <c:pt idx="91">
                  <c:v>-60764.622060359769</c:v>
                </c:pt>
                <c:pt idx="92">
                  <c:v>-60932.859045629506</c:v>
                </c:pt>
                <c:pt idx="93">
                  <c:v>-61098.118405441463</c:v>
                </c:pt>
                <c:pt idx="94">
                  <c:v>-61260.476471506292</c:v>
                </c:pt>
                <c:pt idx="95">
                  <c:v>-61420.007085293357</c:v>
                </c:pt>
                <c:pt idx="96">
                  <c:v>-61576.781695019381</c:v>
                </c:pt>
                <c:pt idx="97">
                  <c:v>-61730.869448290337</c:v>
                </c:pt>
                <c:pt idx="98">
                  <c:v>-61882.337280615422</c:v>
                </c:pt>
                <c:pt idx="99">
                  <c:v>-62031.25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7E-4786-BEE9-8B13A1D01FF3}"/>
            </c:ext>
          </c:extLst>
        </c:ser>
        <c:ser>
          <c:idx val="0"/>
          <c:order val="1"/>
          <c:tx>
            <c:v>TIR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179541227801853E-2"/>
                  <c:y val="-4.394685039370079E-2"/>
                </c:manualLayout>
              </c:layout>
              <c:dLblPos val="r"/>
              <c:showLegendKey val="0"/>
              <c:showVal val="0"/>
              <c:showCatName val="1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7E-4786-BEE9-8B13A1D01F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'VAN TIR - EXCEL'!$U$12</c:f>
              <c:numCache>
                <c:formatCode>0.0%</c:formatCode>
                <c:ptCount val="1"/>
                <c:pt idx="0">
                  <c:v>2.0588270594708247E-2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3B7E-4786-BEE9-8B13A1D01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422800"/>
        <c:axId val="1373433680"/>
      </c:scatterChart>
      <c:valAx>
        <c:axId val="137342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3433680"/>
        <c:crosses val="autoZero"/>
        <c:crossBetween val="midCat"/>
      </c:valAx>
      <c:valAx>
        <c:axId val="137343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.00_);[Red]\(&quot;€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3422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VAN Ejemplo 1 2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8109470691163604"/>
          <c:y val="0.19226851851851851"/>
          <c:w val="0.76350940507436571"/>
          <c:h val="0.76606481481481481"/>
        </c:manualLayout>
      </c:layout>
      <c:scatterChart>
        <c:scatterStyle val="smoothMarker"/>
        <c:varyColors val="0"/>
        <c:ser>
          <c:idx val="2"/>
          <c:order val="0"/>
          <c:tx>
            <c:v>VAN 1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'VAN TIR - EXCEL'!$A$12:$A$111</c:f>
              <c:numCache>
                <c:formatCode>0%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0.82000000000000095</c:v>
                </c:pt>
                <c:pt idx="82">
                  <c:v>0.83000000000000096</c:v>
                </c:pt>
                <c:pt idx="83">
                  <c:v>0.84000000000000097</c:v>
                </c:pt>
                <c:pt idx="84">
                  <c:v>0.85000000000000098</c:v>
                </c:pt>
                <c:pt idx="85">
                  <c:v>0.86000000000000099</c:v>
                </c:pt>
                <c:pt idx="86">
                  <c:v>0.87000000000000099</c:v>
                </c:pt>
                <c:pt idx="87">
                  <c:v>0.880000000000001</c:v>
                </c:pt>
                <c:pt idx="88">
                  <c:v>0.89000000000000101</c:v>
                </c:pt>
                <c:pt idx="89">
                  <c:v>0.90000000000000102</c:v>
                </c:pt>
                <c:pt idx="90">
                  <c:v>0.91000000000000103</c:v>
                </c:pt>
                <c:pt idx="91">
                  <c:v>0.92000000000000104</c:v>
                </c:pt>
                <c:pt idx="92">
                  <c:v>0.93000000000000105</c:v>
                </c:pt>
                <c:pt idx="93">
                  <c:v>0.94000000000000095</c:v>
                </c:pt>
                <c:pt idx="94">
                  <c:v>0.95000000000000095</c:v>
                </c:pt>
                <c:pt idx="95">
                  <c:v>0.96000000000000096</c:v>
                </c:pt>
                <c:pt idx="96">
                  <c:v>0.97000000000000097</c:v>
                </c:pt>
                <c:pt idx="97">
                  <c:v>0.98000000000000098</c:v>
                </c:pt>
                <c:pt idx="98">
                  <c:v>0.99000000000000099</c:v>
                </c:pt>
                <c:pt idx="99">
                  <c:v>1</c:v>
                </c:pt>
              </c:numCache>
            </c:numRef>
          </c:xVal>
          <c:yVal>
            <c:numRef>
              <c:f>'VAN TIR - EXCEL'!$D$12:$D$111</c:f>
              <c:numCache>
                <c:formatCode>"€"#,##0.00_);[Red]\("€"#,##0.00\)</c:formatCode>
                <c:ptCount val="100"/>
                <c:pt idx="0">
                  <c:v>45602.937179753615</c:v>
                </c:pt>
                <c:pt idx="1">
                  <c:v>41403.785255126131</c:v>
                </c:pt>
                <c:pt idx="2">
                  <c:v>37391.215615836001</c:v>
                </c:pt>
                <c:pt idx="3">
                  <c:v>33554.669930486154</c:v>
                </c:pt>
                <c:pt idx="4">
                  <c:v>29884.300118924555</c:v>
                </c:pt>
                <c:pt idx="5">
                  <c:v>26370.913566971372</c:v>
                </c:pt>
                <c:pt idx="6">
                  <c:v>23005.923078427819</c:v>
                </c:pt>
                <c:pt idx="7">
                  <c:v>19781.301112342553</c:v>
                </c:pt>
                <c:pt idx="8">
                  <c:v>16689.537900551499</c:v>
                </c:pt>
                <c:pt idx="9">
                  <c:v>13723.603082253423</c:v>
                </c:pt>
                <c:pt idx="10">
                  <c:v>10876.910529483939</c:v>
                </c:pt>
                <c:pt idx="11">
                  <c:v>8143.2860703501356</c:v>
                </c:pt>
                <c:pt idx="12">
                  <c:v>5516.9378462812019</c:v>
                </c:pt>
                <c:pt idx="13">
                  <c:v>2992.4290657537786</c:v>
                </c:pt>
                <c:pt idx="14">
                  <c:v>564.65294034208637</c:v>
                </c:pt>
                <c:pt idx="15">
                  <c:v>-1771.1903901629121</c:v>
                </c:pt>
                <c:pt idx="16">
                  <c:v>-4019.6151181235327</c:v>
                </c:pt>
                <c:pt idx="17">
                  <c:v>-6184.8693717430724</c:v>
                </c:pt>
                <c:pt idx="18">
                  <c:v>-8270.9533048957528</c:v>
                </c:pt>
                <c:pt idx="19">
                  <c:v>-10281.635802469114</c:v>
                </c:pt>
                <c:pt idx="20">
                  <c:v>-12220.469918504517</c:v>
                </c:pt>
                <c:pt idx="21">
                  <c:v>-14090.807153558679</c:v>
                </c:pt>
                <c:pt idx="22">
                  <c:v>-15895.810667937127</c:v>
                </c:pt>
                <c:pt idx="23">
                  <c:v>-17638.467518649079</c:v>
                </c:pt>
                <c:pt idx="24">
                  <c:v>-19321.600000000006</c:v>
                </c:pt>
                <c:pt idx="25">
                  <c:v>-20947.876160581887</c:v>
                </c:pt>
                <c:pt idx="26">
                  <c:v>-22519.819562958262</c:v>
                </c:pt>
                <c:pt idx="27">
                  <c:v>-24039.818346500397</c:v>
                </c:pt>
                <c:pt idx="28">
                  <c:v>-25510.13364854877</c:v>
                </c:pt>
                <c:pt idx="29">
                  <c:v>-26932.90743429045</c:v>
                </c:pt>
                <c:pt idx="30">
                  <c:v>-28310.169781411052</c:v>
                </c:pt>
                <c:pt idx="31">
                  <c:v>-29643.845661649553</c:v>
                </c:pt>
                <c:pt idx="32">
                  <c:v>-30935.761257819671</c:v>
                </c:pt>
                <c:pt idx="33">
                  <c:v>-32187.649851622235</c:v>
                </c:pt>
                <c:pt idx="34">
                  <c:v>-33401.157314630313</c:v>
                </c:pt>
                <c:pt idx="35">
                  <c:v>-34577.847232150845</c:v>
                </c:pt>
                <c:pt idx="36">
                  <c:v>-35719.205687229973</c:v>
                </c:pt>
                <c:pt idx="37">
                  <c:v>-36826.64572984846</c:v>
                </c:pt>
                <c:pt idx="38">
                  <c:v>-37901.511554330333</c:v>
                </c:pt>
                <c:pt idx="39">
                  <c:v>-38945.082406140289</c:v>
                </c:pt>
                <c:pt idx="40">
                  <c:v>-39958.576237561501</c:v>
                </c:pt>
                <c:pt idx="41">
                  <c:v>-40943.153130203114</c:v>
                </c:pt>
                <c:pt idx="42">
                  <c:v>-41899.918500880958</c:v>
                </c:pt>
                <c:pt idx="43">
                  <c:v>-42829.926106125837</c:v>
                </c:pt>
                <c:pt idx="44">
                  <c:v>-43734.180859395048</c:v>
                </c:pt>
                <c:pt idx="45">
                  <c:v>-44613.641473982607</c:v>
                </c:pt>
                <c:pt idx="46">
                  <c:v>-45469.222943633926</c:v>
                </c:pt>
                <c:pt idx="47">
                  <c:v>-46301.798871962266</c:v>
                </c:pt>
                <c:pt idx="48">
                  <c:v>-47112.203660931133</c:v>
                </c:pt>
                <c:pt idx="49">
                  <c:v>-47901.234567901236</c:v>
                </c:pt>
                <c:pt idx="50">
                  <c:v>-48669.653640037206</c:v>
                </c:pt>
                <c:pt idx="51">
                  <c:v>-49418.189534222984</c:v>
                </c:pt>
                <c:pt idx="52">
                  <c:v>-50147.539230038972</c:v>
                </c:pt>
                <c:pt idx="53">
                  <c:v>-50858.369642807105</c:v>
                </c:pt>
                <c:pt idx="54">
                  <c:v>-51551.319143204768</c:v>
                </c:pt>
                <c:pt idx="55">
                  <c:v>-52226.99898948396</c:v>
                </c:pt>
                <c:pt idx="56">
                  <c:v>-52885.994677902665</c:v>
                </c:pt>
                <c:pt idx="57">
                  <c:v>-53528.867216580402</c:v>
                </c:pt>
                <c:pt idx="58">
                  <c:v>-54156.154327623728</c:v>
                </c:pt>
                <c:pt idx="59">
                  <c:v>-54768.37158203125</c:v>
                </c:pt>
                <c:pt idx="60">
                  <c:v>-55366.013471574057</c:v>
                </c:pt>
                <c:pt idx="61">
                  <c:v>-55949.554421561159</c:v>
                </c:pt>
                <c:pt idx="62">
                  <c:v>-56519.449748130748</c:v>
                </c:pt>
                <c:pt idx="63">
                  <c:v>-57076.136563462853</c:v>
                </c:pt>
                <c:pt idx="64">
                  <c:v>-57620.034632078437</c:v>
                </c:pt>
                <c:pt idx="65">
                  <c:v>-58151.54718117998</c:v>
                </c:pt>
                <c:pt idx="66">
                  <c:v>-58671.061667790091</c:v>
                </c:pt>
                <c:pt idx="67">
                  <c:v>-59178.950505264205</c:v>
                </c:pt>
                <c:pt idx="68">
                  <c:v>-59675.571751582858</c:v>
                </c:pt>
                <c:pt idx="69">
                  <c:v>-60161.269761673175</c:v>
                </c:pt>
                <c:pt idx="70">
                  <c:v>-60636.375805862299</c:v>
                </c:pt>
                <c:pt idx="71">
                  <c:v>-61101.20865643071</c:v>
                </c:pt>
                <c:pt idx="72">
                  <c:v>-61556.075144107024</c:v>
                </c:pt>
                <c:pt idx="73">
                  <c:v>-62001.270686228636</c:v>
                </c:pt>
                <c:pt idx="74">
                  <c:v>-62437.079788183495</c:v>
                </c:pt>
                <c:pt idx="75">
                  <c:v>-62863.776519646723</c:v>
                </c:pt>
                <c:pt idx="76">
                  <c:v>-63281.624967031377</c:v>
                </c:pt>
                <c:pt idx="77">
                  <c:v>-63690.87966348404</c:v>
                </c:pt>
                <c:pt idx="78">
                  <c:v>-64091.785997674371</c:v>
                </c:pt>
                <c:pt idx="79">
                  <c:v>-64484.580602550428</c:v>
                </c:pt>
                <c:pt idx="80">
                  <c:v>-64869.491725160646</c:v>
                </c:pt>
                <c:pt idx="81">
                  <c:v>-65246.739578576271</c:v>
                </c:pt>
                <c:pt idx="82">
                  <c:v>-65616.536676885618</c:v>
                </c:pt>
                <c:pt idx="83">
                  <c:v>-65979.088154173922</c:v>
                </c:pt>
                <c:pt idx="84">
                  <c:v>-66334.59206834709</c:v>
                </c:pt>
                <c:pt idx="85">
                  <c:v>-66683.239690607865</c:v>
                </c:pt>
                <c:pt idx="86">
                  <c:v>-67025.215781344392</c:v>
                </c:pt>
                <c:pt idx="87">
                  <c:v>-67360.698853147507</c:v>
                </c:pt>
                <c:pt idx="88">
                  <c:v>-67689.861421630601</c:v>
                </c:pt>
                <c:pt idx="89">
                  <c:v>-68012.870244687336</c:v>
                </c:pt>
                <c:pt idx="90">
                  <c:v>-68329.886550786032</c:v>
                </c:pt>
                <c:pt idx="91">
                  <c:v>-68641.066256864608</c:v>
                </c:pt>
                <c:pt idx="92">
                  <c:v>-68946.560176358835</c:v>
                </c:pt>
                <c:pt idx="93">
                  <c:v>-69246.51421786561</c:v>
                </c:pt>
                <c:pt idx="94">
                  <c:v>-69541.069574915295</c:v>
                </c:pt>
                <c:pt idx="95">
                  <c:v>-69830.362907300267</c:v>
                </c:pt>
                <c:pt idx="96">
                  <c:v>-70114.526514382407</c:v>
                </c:pt>
                <c:pt idx="97">
                  <c:v>-70393.688500778109</c:v>
                </c:pt>
                <c:pt idx="98">
                  <c:v>-70667.972934798381</c:v>
                </c:pt>
                <c:pt idx="99">
                  <c:v>-70937.5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52-4A9A-957C-051FF1CBB789}"/>
            </c:ext>
          </c:extLst>
        </c:ser>
        <c:ser>
          <c:idx val="1"/>
          <c:order val="1"/>
          <c:tx>
            <c:v>VAN 2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'VAN TIR - EXCEL'!$A$12:$A$111</c:f>
              <c:numCache>
                <c:formatCode>0%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0.82000000000000095</c:v>
                </c:pt>
                <c:pt idx="82">
                  <c:v>0.83000000000000096</c:v>
                </c:pt>
                <c:pt idx="83">
                  <c:v>0.84000000000000097</c:v>
                </c:pt>
                <c:pt idx="84">
                  <c:v>0.85000000000000098</c:v>
                </c:pt>
                <c:pt idx="85">
                  <c:v>0.86000000000000099</c:v>
                </c:pt>
                <c:pt idx="86">
                  <c:v>0.87000000000000099</c:v>
                </c:pt>
                <c:pt idx="87">
                  <c:v>0.880000000000001</c:v>
                </c:pt>
                <c:pt idx="88">
                  <c:v>0.89000000000000101</c:v>
                </c:pt>
                <c:pt idx="89">
                  <c:v>0.90000000000000102</c:v>
                </c:pt>
                <c:pt idx="90">
                  <c:v>0.91000000000000103</c:v>
                </c:pt>
                <c:pt idx="91">
                  <c:v>0.92000000000000104</c:v>
                </c:pt>
                <c:pt idx="92">
                  <c:v>0.93000000000000105</c:v>
                </c:pt>
                <c:pt idx="93">
                  <c:v>0.94000000000000095</c:v>
                </c:pt>
                <c:pt idx="94">
                  <c:v>0.95000000000000095</c:v>
                </c:pt>
                <c:pt idx="95">
                  <c:v>0.96000000000000096</c:v>
                </c:pt>
                <c:pt idx="96">
                  <c:v>0.97000000000000097</c:v>
                </c:pt>
                <c:pt idx="97">
                  <c:v>0.98000000000000098</c:v>
                </c:pt>
                <c:pt idx="98">
                  <c:v>0.99000000000000099</c:v>
                </c:pt>
                <c:pt idx="99">
                  <c:v>1</c:v>
                </c:pt>
              </c:numCache>
            </c:numRef>
          </c:xVal>
          <c:yVal>
            <c:numRef>
              <c:f>'VAN TIR - EXCEL'!$G$12:$G$111</c:f>
              <c:numCache>
                <c:formatCode>"€"#,##0.00_);[Red]\("€"#,##0.00\)</c:formatCode>
                <c:ptCount val="100"/>
                <c:pt idx="0">
                  <c:v>71340.585979997006</c:v>
                </c:pt>
                <c:pt idx="1">
                  <c:v>67854.966070294977</c:v>
                </c:pt>
                <c:pt idx="2">
                  <c:v>64532.668584150699</c:v>
                </c:pt>
                <c:pt idx="3">
                  <c:v>61363.963652021441</c:v>
                </c:pt>
                <c:pt idx="4">
                  <c:v>58339.803545504852</c:v>
                </c:pt>
                <c:pt idx="5">
                  <c:v>55451.768343184871</c:v>
                </c:pt>
                <c:pt idx="6">
                  <c:v>52692.016413623161</c:v>
                </c:pt>
                <c:pt idx="7">
                  <c:v>50053.239246724479</c:v>
                </c:pt>
                <c:pt idx="8">
                  <c:v>47528.620214256865</c:v>
                </c:pt>
                <c:pt idx="9">
                  <c:v>45111.796884216776</c:v>
                </c:pt>
                <c:pt idx="10">
                  <c:v>42796.826552683735</c:v>
                </c:pt>
                <c:pt idx="11">
                  <c:v>40578.154691404619</c:v>
                </c:pt>
                <c:pt idx="12">
                  <c:v>38450.586040109949</c:v>
                </c:pt>
                <c:pt idx="13">
                  <c:v>36409.258099945291</c:v>
                </c:pt>
                <c:pt idx="14">
                  <c:v>34449.616808799678</c:v>
                </c:pt>
                <c:pt idx="15">
                  <c:v>32567.394201075746</c:v>
                </c:pt>
                <c:pt idx="16">
                  <c:v>30758.58787388273</c:v>
                </c:pt>
                <c:pt idx="17">
                  <c:v>29019.442099001884</c:v>
                </c:pt>
                <c:pt idx="18">
                  <c:v>27346.43043551837</c:v>
                </c:pt>
                <c:pt idx="19">
                  <c:v>25736.239711934162</c:v>
                </c:pt>
                <c:pt idx="20">
                  <c:v>24185.755259055848</c:v>
                </c:pt>
                <c:pt idx="21">
                  <c:v>22692.047286150744</c:v>
                </c:pt>
                <c:pt idx="22">
                  <c:v>21252.35830292321</c:v>
                </c:pt>
                <c:pt idx="23">
                  <c:v>19864.091498906142</c:v>
                </c:pt>
                <c:pt idx="24">
                  <c:v>18524.800000000003</c:v>
                </c:pt>
                <c:pt idx="25">
                  <c:v>17232.176929220557</c:v>
                </c:pt>
                <c:pt idx="26">
                  <c:v>15984.046205322462</c:v>
                </c:pt>
                <c:pt idx="27">
                  <c:v>14778.35401892662</c:v>
                </c:pt>
                <c:pt idx="28">
                  <c:v>13613.16093116063</c:v>
                </c:pt>
                <c:pt idx="29">
                  <c:v>12486.634544685723</c:v>
                </c:pt>
                <c:pt idx="30">
                  <c:v>11397.042701382714</c:v>
                </c:pt>
                <c:pt idx="31">
                  <c:v>10342.747164951164</c:v>
                </c:pt>
                <c:pt idx="32">
                  <c:v>9322.1977502839363</c:v>
                </c:pt>
                <c:pt idx="33">
                  <c:v>8333.9268647494246</c:v>
                </c:pt>
                <c:pt idx="34">
                  <c:v>7376.5444294816261</c:v>
                </c:pt>
                <c:pt idx="35">
                  <c:v>6448.7331514723192</c:v>
                </c:pt>
                <c:pt idx="36">
                  <c:v>5549.2441197084991</c:v>
                </c:pt>
                <c:pt idx="37">
                  <c:v>4676.8927008252722</c:v>
                </c:pt>
                <c:pt idx="38">
                  <c:v>3830.554711768913</c:v>
                </c:pt>
                <c:pt idx="39">
                  <c:v>3009.1628488130082</c:v>
                </c:pt>
                <c:pt idx="40">
                  <c:v>2211.7033539492695</c:v>
                </c:pt>
                <c:pt idx="41">
                  <c:v>1437.2129012105943</c:v>
                </c:pt>
                <c:pt idx="42">
                  <c:v>684.77568688199972</c:v>
                </c:pt>
                <c:pt idx="43">
                  <c:v>-46.479291166026087</c:v>
                </c:pt>
                <c:pt idx="44">
                  <c:v>-757.38077861947386</c:v>
                </c:pt>
                <c:pt idx="45">
                  <c:v>-1448.7176468680555</c:v>
                </c:pt>
                <c:pt idx="46">
                  <c:v>-2121.2411237101041</c:v>
                </c:pt>
                <c:pt idx="47">
                  <c:v>-2775.6668832728974</c:v>
                </c:pt>
                <c:pt idx="48">
                  <c:v>-3412.6770049868064</c:v>
                </c:pt>
                <c:pt idx="49">
                  <c:v>-4032.9218106995904</c:v>
                </c:pt>
                <c:pt idx="50">
                  <c:v>-4637.0215883282581</c:v>
                </c:pt>
                <c:pt idx="51">
                  <c:v>-5225.5682098131074</c:v>
                </c:pt>
                <c:pt idx="52">
                  <c:v>-5799.1266505572348</c:v>
                </c:pt>
                <c:pt idx="53">
                  <c:v>-6358.2364170014625</c:v>
                </c:pt>
                <c:pt idx="54">
                  <c:v>-6903.4128884925813</c:v>
                </c:pt>
                <c:pt idx="55">
                  <c:v>-7435.14857915225</c:v>
                </c:pt>
                <c:pt idx="56">
                  <c:v>-7953.9143250373018</c:v>
                </c:pt>
                <c:pt idx="57">
                  <c:v>-8460.1604014993572</c:v>
                </c:pt>
                <c:pt idx="58">
                  <c:v>-8954.3175752988245</c:v>
                </c:pt>
                <c:pt idx="59">
                  <c:v>-9436.798095703125</c:v>
                </c:pt>
                <c:pt idx="60">
                  <c:v>-9907.9966284979964</c:v>
                </c:pt>
                <c:pt idx="61">
                  <c:v>-10368.2911365646</c:v>
                </c:pt>
                <c:pt idx="62">
                  <c:v>-10818.043710418249</c:v>
                </c:pt>
                <c:pt idx="63">
                  <c:v>-11257.601351868951</c:v>
                </c:pt>
                <c:pt idx="64">
                  <c:v>-11687.296713744508</c:v>
                </c:pt>
                <c:pt idx="65">
                  <c:v>-12107.448798415462</c:v>
                </c:pt>
                <c:pt idx="66">
                  <c:v>-12518.363617673196</c:v>
                </c:pt>
                <c:pt idx="67">
                  <c:v>-12920.334816340248</c:v>
                </c:pt>
                <c:pt idx="68">
                  <c:v>-13313.644261830173</c:v>
                </c:pt>
                <c:pt idx="69">
                  <c:v>-13698.562601726793</c:v>
                </c:pt>
                <c:pt idx="70">
                  <c:v>-14075.349791313667</c:v>
                </c:pt>
                <c:pt idx="71">
                  <c:v>-14444.255592857342</c:v>
                </c:pt>
                <c:pt idx="72">
                  <c:v>-14805.520048328981</c:v>
                </c:pt>
                <c:pt idx="73">
                  <c:v>-15159.373927138608</c:v>
                </c:pt>
                <c:pt idx="74">
                  <c:v>-15506.039150354023</c:v>
                </c:pt>
                <c:pt idx="75">
                  <c:v>-15845.729192780935</c:v>
                </c:pt>
                <c:pt idx="76">
                  <c:v>-16178.649464192757</c:v>
                </c:pt>
                <c:pt idx="77">
                  <c:v>-16504.997670915734</c:v>
                </c:pt>
                <c:pt idx="78">
                  <c:v>-16824.964158898889</c:v>
                </c:pt>
                <c:pt idx="79">
                  <c:v>-17138.732239326659</c:v>
                </c:pt>
                <c:pt idx="80">
                  <c:v>-17446.478497765769</c:v>
                </c:pt>
                <c:pt idx="81">
                  <c:v>-17748.373087776079</c:v>
                </c:pt>
                <c:pt idx="82">
                  <c:v>-18044.580009857149</c:v>
                </c:pt>
                <c:pt idx="83">
                  <c:v>-18335.257376549107</c:v>
                </c:pt>
                <c:pt idx="84">
                  <c:v>-18620.557664455202</c:v>
                </c:pt>
                <c:pt idx="85">
                  <c:v>-18900.627953907664</c:v>
                </c:pt>
                <c:pt idx="86">
                  <c:v>-19175.610156953935</c:v>
                </c:pt>
                <c:pt idx="87">
                  <c:v>-19445.641234299932</c:v>
                </c:pt>
                <c:pt idx="88">
                  <c:v>-19710.85340180869</c:v>
                </c:pt>
                <c:pt idx="89">
                  <c:v>-19971.374327116999</c:v>
                </c:pt>
                <c:pt idx="90">
                  <c:v>-20227.327316899322</c:v>
                </c:pt>
                <c:pt idx="91">
                  <c:v>-20478.831495277213</c:v>
                </c:pt>
                <c:pt idx="92">
                  <c:v>-20726.001973842918</c:v>
                </c:pt>
                <c:pt idx="93">
                  <c:v>-20968.950013738835</c:v>
                </c:pt>
                <c:pt idx="94">
                  <c:v>-21207.783180208698</c:v>
                </c:pt>
                <c:pt idx="95">
                  <c:v>-21442.605490012353</c:v>
                </c:pt>
                <c:pt idx="96">
                  <c:v>-21673.51755207371</c:v>
                </c:pt>
                <c:pt idx="97">
                  <c:v>-21900.616701710056</c:v>
                </c:pt>
                <c:pt idx="98">
                  <c:v>-22123.997128771422</c:v>
                </c:pt>
                <c:pt idx="99">
                  <c:v>-22343.75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52-4A9A-957C-051FF1CBB789}"/>
            </c:ext>
          </c:extLst>
        </c:ser>
        <c:ser>
          <c:idx val="3"/>
          <c:order val="2"/>
          <c:tx>
            <c:v>VAN 3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'VAN TIR - EXCEL'!$A$12:$A$111</c:f>
              <c:numCache>
                <c:formatCode>0%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0.82000000000000095</c:v>
                </c:pt>
                <c:pt idx="82">
                  <c:v>0.83000000000000096</c:v>
                </c:pt>
                <c:pt idx="83">
                  <c:v>0.84000000000000097</c:v>
                </c:pt>
                <c:pt idx="84">
                  <c:v>0.85000000000000098</c:v>
                </c:pt>
                <c:pt idx="85">
                  <c:v>0.86000000000000099</c:v>
                </c:pt>
                <c:pt idx="86">
                  <c:v>0.87000000000000099</c:v>
                </c:pt>
                <c:pt idx="87">
                  <c:v>0.880000000000001</c:v>
                </c:pt>
                <c:pt idx="88">
                  <c:v>0.89000000000000101</c:v>
                </c:pt>
                <c:pt idx="89">
                  <c:v>0.90000000000000102</c:v>
                </c:pt>
                <c:pt idx="90">
                  <c:v>0.91000000000000103</c:v>
                </c:pt>
                <c:pt idx="91">
                  <c:v>0.92000000000000104</c:v>
                </c:pt>
                <c:pt idx="92">
                  <c:v>0.93000000000000105</c:v>
                </c:pt>
                <c:pt idx="93">
                  <c:v>0.94000000000000095</c:v>
                </c:pt>
                <c:pt idx="94">
                  <c:v>0.95000000000000095</c:v>
                </c:pt>
                <c:pt idx="95">
                  <c:v>0.96000000000000096</c:v>
                </c:pt>
                <c:pt idx="96">
                  <c:v>0.97000000000000097</c:v>
                </c:pt>
                <c:pt idx="97">
                  <c:v>0.98000000000000098</c:v>
                </c:pt>
                <c:pt idx="98">
                  <c:v>0.99000000000000099</c:v>
                </c:pt>
                <c:pt idx="99">
                  <c:v>1</c:v>
                </c:pt>
              </c:numCache>
            </c:numRef>
          </c:xVal>
          <c:yVal>
            <c:numRef>
              <c:f>'VAN TIR - EXCEL'!$J$12:$J$111</c:f>
              <c:numCache>
                <c:formatCode>"€"#,##0.00_);[Red]\("€"#,##0.00\)</c:formatCode>
                <c:ptCount val="100"/>
                <c:pt idx="0">
                  <c:v>2510.2531053332787</c:v>
                </c:pt>
                <c:pt idx="1">
                  <c:v>136.20356731512584</c:v>
                </c:pt>
                <c:pt idx="2">
                  <c:v>-2128.9794611255202</c:v>
                </c:pt>
                <c:pt idx="3">
                  <c:v>-4291.6498055444099</c:v>
                </c:pt>
                <c:pt idx="4">
                  <c:v>-6357.7222992281604</c:v>
                </c:pt>
                <c:pt idx="5">
                  <c:v>-8332.7074259023793</c:v>
                </c:pt>
                <c:pt idx="6">
                  <c:v>-10221.742907724896</c:v>
                </c:pt>
                <c:pt idx="7">
                  <c:v>-12029.622535012604</c:v>
                </c:pt>
                <c:pt idx="8">
                  <c:v>-13760.822502842231</c:v>
                </c:pt>
                <c:pt idx="9">
                  <c:v>-15419.525491924942</c:v>
                </c:pt>
                <c:pt idx="10">
                  <c:v>-17009.64270654448</c:v>
                </c:pt>
                <c:pt idx="11">
                  <c:v>-18534.834060491921</c:v>
                </c:pt>
                <c:pt idx="12">
                  <c:v>-19998.526682495787</c:v>
                </c:pt>
                <c:pt idx="13">
                  <c:v>-21403.931895348265</c:v>
                </c:pt>
                <c:pt idx="14">
                  <c:v>-22754.060807511341</c:v>
                </c:pt>
                <c:pt idx="15">
                  <c:v>-24051.738642237928</c:v>
                </c:pt>
                <c:pt idx="16">
                  <c:v>-25299.617916960233</c:v>
                </c:pt>
                <c:pt idx="17">
                  <c:v>-26500.190574722648</c:v>
                </c:pt>
                <c:pt idx="18">
                  <c:v>-27655.79915961223</c:v>
                </c:pt>
                <c:pt idx="19">
                  <c:v>-28768.647119341556</c:v>
                </c:pt>
                <c:pt idx="20">
                  <c:v>-29840.808310249864</c:v>
                </c:pt>
                <c:pt idx="21">
                  <c:v>-30874.235772908032</c:v>
                </c:pt>
                <c:pt idx="22">
                  <c:v>-31870.769840153087</c:v>
                </c:pt>
                <c:pt idx="23">
                  <c:v>-32832.145633658503</c:v>
                </c:pt>
                <c:pt idx="24">
                  <c:v>-33760</c:v>
                </c:pt>
                <c:pt idx="25">
                  <c:v>-34655.877932540017</c:v>
                </c:pt>
                <c:pt idx="26">
                  <c:v>-35521.238521273728</c:v>
                </c:pt>
                <c:pt idx="27">
                  <c:v>-36357.460469007492</c:v>
                </c:pt>
                <c:pt idx="28">
                  <c:v>-37165.84720883346</c:v>
                </c:pt>
                <c:pt idx="29">
                  <c:v>-37947.631654784775</c:v>
                </c:pt>
                <c:pt idx="30">
                  <c:v>-38703.980614769389</c:v>
                </c:pt>
                <c:pt idx="31">
                  <c:v>-39435.998892358133</c:v>
                </c:pt>
                <c:pt idx="32">
                  <c:v>-40144.733101716636</c:v>
                </c:pt>
                <c:pt idx="33">
                  <c:v>-40831.175217897799</c:v>
                </c:pt>
                <c:pt idx="34">
                  <c:v>-41496.265882829961</c:v>
                </c:pt>
                <c:pt idx="35">
                  <c:v>-42140.897485627065</c:v>
                </c:pt>
                <c:pt idx="36">
                  <c:v>-42765.917034293598</c:v>
                </c:pt>
                <c:pt idx="37">
                  <c:v>-43372.128834484116</c:v>
                </c:pt>
                <c:pt idx="38">
                  <c:v>-43960.296989691138</c:v>
                </c:pt>
                <c:pt idx="39">
                  <c:v>-44531.147736062354</c:v>
                </c:pt>
                <c:pt idx="40">
                  <c:v>-45085.371623981271</c:v>
                </c:pt>
                <c:pt idx="41">
                  <c:v>-45623.625557569154</c:v>
                </c:pt>
                <c:pt idx="42">
                  <c:v>-46146.534702377539</c:v>
                </c:pt>
                <c:pt idx="43">
                  <c:v>-46654.694270727487</c:v>
                </c:pt>
                <c:pt idx="44">
                  <c:v>-47148.671193408038</c:v>
                </c:pt>
                <c:pt idx="45">
                  <c:v>-47629.00568576745</c:v>
                </c:pt>
                <c:pt idx="46">
                  <c:v>-48096.212715608068</c:v>
                </c:pt>
                <c:pt idx="47">
                  <c:v>-48550.783379725501</c:v>
                </c:pt>
                <c:pt idx="48">
                  <c:v>-48993.186195411181</c:v>
                </c:pt>
                <c:pt idx="49">
                  <c:v>-49423.8683127572</c:v>
                </c:pt>
                <c:pt idx="50">
                  <c:v>-49843.256653163495</c:v>
                </c:pt>
                <c:pt idx="51">
                  <c:v>-50251.758979043239</c:v>
                </c:pt>
                <c:pt idx="52">
                  <c:v>-50649.764899351416</c:v>
                </c:pt>
                <c:pt idx="53">
                  <c:v>-51037.646815220374</c:v>
                </c:pt>
                <c:pt idx="54">
                  <c:v>-51415.760809672633</c:v>
                </c:pt>
                <c:pt idx="55">
                  <c:v>-51784.447485092111</c:v>
                </c:pt>
                <c:pt idx="56">
                  <c:v>-52144.032751869032</c:v>
                </c:pt>
                <c:pt idx="57">
                  <c:v>-52494.828571388825</c:v>
                </c:pt>
                <c:pt idx="58">
                  <c:v>-52837.133656308899</c:v>
                </c:pt>
                <c:pt idx="59">
                  <c:v>-53171.234130859375</c:v>
                </c:pt>
                <c:pt idx="60">
                  <c:v>-53497.404153710377</c:v>
                </c:pt>
                <c:pt idx="61">
                  <c:v>-53815.906505771942</c:v>
                </c:pt>
                <c:pt idx="62">
                  <c:v>-54126.993145127184</c:v>
                </c:pt>
                <c:pt idx="63">
                  <c:v>-54430.905731148567</c:v>
                </c:pt>
                <c:pt idx="64">
                  <c:v>-54727.876119705761</c:v>
                </c:pt>
                <c:pt idx="65">
                  <c:v>-55018.126831244284</c:v>
                </c:pt>
                <c:pt idx="66">
                  <c:v>-55301.87149339325</c:v>
                </c:pt>
                <c:pt idx="67">
                  <c:v>-55579.315259649557</c:v>
                </c:pt>
                <c:pt idx="68">
                  <c:v>-55850.655205581737</c:v>
                </c:pt>
                <c:pt idx="69">
                  <c:v>-56116.080703901869</c:v>
                </c:pt>
                <c:pt idx="70">
                  <c:v>-56375.773779663956</c:v>
                </c:pt>
                <c:pt idx="71">
                  <c:v>-56629.909446765581</c:v>
                </c:pt>
                <c:pt idx="72">
                  <c:v>-56878.656026852273</c:v>
                </c:pt>
                <c:pt idx="73">
                  <c:v>-57122.175451653347</c:v>
                </c:pt>
                <c:pt idx="74">
                  <c:v>-57360.623549711425</c:v>
                </c:pt>
                <c:pt idx="75">
                  <c:v>-57594.150318406508</c:v>
                </c:pt>
                <c:pt idx="76">
                  <c:v>-57822.900182118072</c:v>
                </c:pt>
                <c:pt idx="77">
                  <c:v>-58047.012237315452</c:v>
                </c:pt>
                <c:pt idx="78">
                  <c:v>-58266.620485317137</c:v>
                </c:pt>
                <c:pt idx="79">
                  <c:v>-58481.854053413263</c:v>
                </c:pt>
                <c:pt idx="80">
                  <c:v>-58692.837405002603</c:v>
                </c:pt>
                <c:pt idx="81">
                  <c:v>-58899.690539355215</c:v>
                </c:pt>
                <c:pt idx="82">
                  <c:v>-59102.529181574137</c:v>
                </c:pt>
                <c:pt idx="83">
                  <c:v>-59301.464963295162</c:v>
                </c:pt>
                <c:pt idx="84">
                  <c:v>-59496.60559463028</c:v>
                </c:pt>
                <c:pt idx="85">
                  <c:v>-59688.055027830422</c:v>
                </c:pt>
                <c:pt idx="86">
                  <c:v>-59875.913613114753</c:v>
                </c:pt>
                <c:pt idx="87">
                  <c:v>-60060.278247086513</c:v>
                </c:pt>
                <c:pt idx="88">
                  <c:v>-60241.242514131191</c:v>
                </c:pt>
                <c:pt idx="89">
                  <c:v>-60418.896821169124</c:v>
                </c:pt>
                <c:pt idx="90">
                  <c:v>-60593.32852611292</c:v>
                </c:pt>
                <c:pt idx="91">
                  <c:v>-60764.622060359769</c:v>
                </c:pt>
                <c:pt idx="92">
                  <c:v>-60932.859045629506</c:v>
                </c:pt>
                <c:pt idx="93">
                  <c:v>-61098.118405441463</c:v>
                </c:pt>
                <c:pt idx="94">
                  <c:v>-61260.476471506292</c:v>
                </c:pt>
                <c:pt idx="95">
                  <c:v>-61420.007085293357</c:v>
                </c:pt>
                <c:pt idx="96">
                  <c:v>-61576.781695019381</c:v>
                </c:pt>
                <c:pt idx="97">
                  <c:v>-61730.869448290337</c:v>
                </c:pt>
                <c:pt idx="98">
                  <c:v>-61882.337280615422</c:v>
                </c:pt>
                <c:pt idx="99">
                  <c:v>-62031.25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52-4A9A-957C-051FF1CBB789}"/>
            </c:ext>
          </c:extLst>
        </c:ser>
        <c:ser>
          <c:idx val="4"/>
          <c:order val="3"/>
          <c:tx>
            <c:v>TIR 1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5.8256992799779056E-2"/>
                  <c:y val="-3.9233714581291115E-2"/>
                </c:manualLayout>
              </c:layout>
              <c:showLegendKey val="0"/>
              <c:showVal val="0"/>
              <c:showCatName val="1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52-4A9A-957C-051FF1CBB7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'VAN TIR - EXCEL'!$O$12</c:f>
              <c:numCache>
                <c:formatCode>0.0%</c:formatCode>
                <c:ptCount val="1"/>
                <c:pt idx="0">
                  <c:v>0.1523823711663066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A352-4A9A-957C-051FF1CBB789}"/>
            </c:ext>
          </c:extLst>
        </c:ser>
        <c:ser>
          <c:idx val="5"/>
          <c:order val="4"/>
          <c:tx>
            <c:v>TIR 2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758515664501863E-2"/>
                  <c:y val="-4.9042143226613001E-3"/>
                </c:manualLayout>
              </c:layout>
              <c:showLegendKey val="0"/>
              <c:showVal val="0"/>
              <c:showCatName val="1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52-4A9A-957C-051FF1CBB7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'VAN TIR - EXCEL'!$R$12</c:f>
              <c:numCache>
                <c:formatCode>0.0%</c:formatCode>
                <c:ptCount val="1"/>
                <c:pt idx="0">
                  <c:v>0.4393558851723236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A352-4A9A-957C-051FF1CBB789}"/>
            </c:ext>
          </c:extLst>
        </c:ser>
        <c:ser>
          <c:idx val="0"/>
          <c:order val="5"/>
          <c:tx>
            <c:v>TIR 3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8.7805288764242886E-2"/>
                  <c:y val="-7.3372066328919391E-2"/>
                </c:manualLayout>
              </c:layout>
              <c:dLblPos val="r"/>
              <c:showLegendKey val="0"/>
              <c:showVal val="0"/>
              <c:showCatName val="1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52-4A9A-957C-051FF1CBB7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'VAN TIR - EXCEL'!$U$12</c:f>
              <c:numCache>
                <c:formatCode>0.0%</c:formatCode>
                <c:ptCount val="1"/>
                <c:pt idx="0">
                  <c:v>2.0588270594708247E-2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8-A352-4A9A-957C-051FF1CBB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427152"/>
        <c:axId val="1373428240"/>
      </c:scatterChart>
      <c:valAx>
        <c:axId val="1373427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3428240"/>
        <c:crosses val="autoZero"/>
        <c:crossBetween val="midCat"/>
      </c:valAx>
      <c:valAx>
        <c:axId val="137342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.00_);[Red]\(&quot;€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3427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61232</xdr:colOff>
      <xdr:row>37</xdr:row>
      <xdr:rowOff>176893</xdr:rowOff>
    </xdr:from>
    <xdr:to>
      <xdr:col>18</xdr:col>
      <xdr:colOff>363992</xdr:colOff>
      <xdr:row>46</xdr:row>
      <xdr:rowOff>81471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74840</xdr:colOff>
      <xdr:row>47</xdr:row>
      <xdr:rowOff>27215</xdr:rowOff>
    </xdr:from>
    <xdr:to>
      <xdr:col>18</xdr:col>
      <xdr:colOff>377600</xdr:colOff>
      <xdr:row>55</xdr:row>
      <xdr:rowOff>98311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73138</xdr:colOff>
      <xdr:row>56</xdr:row>
      <xdr:rowOff>40823</xdr:rowOff>
    </xdr:from>
    <xdr:to>
      <xdr:col>18</xdr:col>
      <xdr:colOff>375898</xdr:colOff>
      <xdr:row>65</xdr:row>
      <xdr:rowOff>11567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35719</xdr:colOff>
      <xdr:row>16</xdr:row>
      <xdr:rowOff>163286</xdr:rowOff>
    </xdr:from>
    <xdr:to>
      <xdr:col>18</xdr:col>
      <xdr:colOff>338478</xdr:colOff>
      <xdr:row>36</xdr:row>
      <xdr:rowOff>158181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12"/>
  <sheetViews>
    <sheetView tabSelected="1" zoomScale="70" zoomScaleNormal="70" workbookViewId="0">
      <pane ySplit="1" topLeftCell="A2" activePane="bottomLeft" state="frozen"/>
      <selection pane="bottomLeft" activeCell="A3" sqref="A3:J3"/>
    </sheetView>
  </sheetViews>
  <sheetFormatPr baseColWidth="10" defaultColWidth="11.453125" defaultRowHeight="14.5" x14ac:dyDescent="0.35"/>
  <cols>
    <col min="1" max="1" width="15.54296875" style="3" customWidth="1"/>
    <col min="2" max="2" width="9.81640625" style="3" bestFit="1" customWidth="1"/>
    <col min="3" max="3" width="8.81640625" style="20" bestFit="1" customWidth="1"/>
    <col min="4" max="4" width="14.7265625" style="27" bestFit="1" customWidth="1"/>
    <col min="5" max="5" width="9.81640625" style="20" bestFit="1" customWidth="1"/>
    <col min="6" max="6" width="8.81640625" style="20" bestFit="1" customWidth="1"/>
    <col min="7" max="7" width="18.1796875" style="28" bestFit="1" customWidth="1"/>
    <col min="8" max="8" width="9.81640625" style="3" customWidth="1"/>
    <col min="9" max="9" width="8.81640625" style="20" bestFit="1" customWidth="1"/>
    <col min="10" max="10" width="17.7265625" style="27" customWidth="1"/>
    <col min="11" max="11" width="2.26953125" style="20" customWidth="1"/>
    <col min="12" max="12" width="19.1796875" style="2" customWidth="1"/>
    <col min="13" max="14" width="11.453125" style="2"/>
    <col min="15" max="15" width="20.54296875" style="2" customWidth="1"/>
    <col min="16" max="16384" width="11.453125" style="2"/>
  </cols>
  <sheetData>
    <row r="1" spans="1:21" s="39" customFormat="1" ht="57.5" customHeight="1" x14ac:dyDescent="0.35">
      <c r="A1" s="57" t="s">
        <v>13</v>
      </c>
      <c r="B1" s="58"/>
      <c r="C1" s="58"/>
      <c r="D1" s="58"/>
      <c r="E1" s="58"/>
      <c r="F1" s="58"/>
      <c r="G1" s="58"/>
      <c r="H1" s="58"/>
      <c r="I1" s="58"/>
      <c r="J1" s="59"/>
      <c r="K1" s="31"/>
      <c r="L1" s="60" t="s">
        <v>12</v>
      </c>
      <c r="M1" s="61"/>
      <c r="N1" s="61"/>
      <c r="O1" s="61"/>
      <c r="P1" s="61"/>
      <c r="Q1" s="61"/>
      <c r="R1" s="61"/>
      <c r="S1" s="61"/>
      <c r="T1" s="61"/>
      <c r="U1" s="61"/>
    </row>
    <row r="2" spans="1:21" ht="15" thickBot="1" x14ac:dyDescent="0.4">
      <c r="B2" s="20"/>
      <c r="D2" s="20"/>
      <c r="G2" s="20"/>
      <c r="H2" s="20"/>
      <c r="J2" s="56"/>
    </row>
    <row r="3" spans="1:21" ht="18" customHeight="1" thickBot="1" x14ac:dyDescent="0.4">
      <c r="A3" s="62" t="s">
        <v>7</v>
      </c>
      <c r="B3" s="63"/>
      <c r="C3" s="63"/>
      <c r="D3" s="63"/>
      <c r="E3" s="63"/>
      <c r="F3" s="63"/>
      <c r="G3" s="63"/>
      <c r="H3" s="63"/>
      <c r="I3" s="63"/>
      <c r="J3" s="64"/>
      <c r="K3" s="1"/>
      <c r="L3" s="62" t="s">
        <v>8</v>
      </c>
      <c r="M3" s="63"/>
      <c r="N3" s="63"/>
      <c r="O3" s="63"/>
      <c r="P3" s="63"/>
      <c r="Q3" s="63"/>
      <c r="R3" s="63"/>
      <c r="S3" s="63"/>
      <c r="T3" s="63"/>
      <c r="U3" s="64"/>
    </row>
    <row r="4" spans="1:21" ht="15" thickBot="1" x14ac:dyDescent="0.4">
      <c r="B4" s="65" t="s">
        <v>9</v>
      </c>
      <c r="C4" s="66"/>
      <c r="D4" s="67"/>
      <c r="E4" s="65" t="s">
        <v>10</v>
      </c>
      <c r="F4" s="66"/>
      <c r="G4" s="67"/>
      <c r="H4" s="65" t="s">
        <v>11</v>
      </c>
      <c r="I4" s="66"/>
      <c r="J4" s="67"/>
      <c r="K4" s="4"/>
      <c r="M4" s="65" t="s">
        <v>9</v>
      </c>
      <c r="N4" s="66"/>
      <c r="O4" s="67"/>
      <c r="P4" s="65" t="s">
        <v>10</v>
      </c>
      <c r="Q4" s="66"/>
      <c r="R4" s="67"/>
      <c r="S4" s="65" t="s">
        <v>11</v>
      </c>
      <c r="T4" s="66"/>
      <c r="U4" s="67"/>
    </row>
    <row r="5" spans="1:21" s="14" customFormat="1" ht="44" thickBot="1" x14ac:dyDescent="0.4">
      <c r="A5" s="5" t="s">
        <v>1</v>
      </c>
      <c r="B5" s="6" t="s">
        <v>2</v>
      </c>
      <c r="C5" s="7" t="s">
        <v>3</v>
      </c>
      <c r="D5" s="8" t="s">
        <v>4</v>
      </c>
      <c r="E5" s="9" t="s">
        <v>2</v>
      </c>
      <c r="F5" s="7" t="s">
        <v>3</v>
      </c>
      <c r="G5" s="10" t="s">
        <v>4</v>
      </c>
      <c r="H5" s="6" t="s">
        <v>2</v>
      </c>
      <c r="I5" s="7" t="s">
        <v>3</v>
      </c>
      <c r="J5" s="8" t="s">
        <v>4</v>
      </c>
      <c r="K5" s="11"/>
      <c r="L5" s="12" t="s">
        <v>1</v>
      </c>
      <c r="M5" s="9" t="s">
        <v>2</v>
      </c>
      <c r="N5" s="7" t="s">
        <v>3</v>
      </c>
      <c r="O5" s="13" t="s">
        <v>4</v>
      </c>
      <c r="P5" s="6" t="s">
        <v>2</v>
      </c>
      <c r="Q5" s="7" t="s">
        <v>3</v>
      </c>
      <c r="R5" s="13" t="s">
        <v>4</v>
      </c>
      <c r="S5" s="6" t="s">
        <v>2</v>
      </c>
      <c r="T5" s="7" t="s">
        <v>3</v>
      </c>
      <c r="U5" s="13" t="s">
        <v>4</v>
      </c>
    </row>
    <row r="6" spans="1:21" x14ac:dyDescent="0.35">
      <c r="A6" s="3" t="s">
        <v>5</v>
      </c>
      <c r="B6" s="15"/>
      <c r="C6" s="16"/>
      <c r="D6" s="17">
        <v>100000</v>
      </c>
      <c r="E6" s="18"/>
      <c r="F6" s="16"/>
      <c r="G6" s="19">
        <v>50000</v>
      </c>
      <c r="H6" s="15"/>
      <c r="I6" s="16"/>
      <c r="J6" s="17">
        <v>80000</v>
      </c>
      <c r="L6" s="15" t="s">
        <v>5</v>
      </c>
      <c r="M6" s="18"/>
      <c r="N6" s="16"/>
      <c r="O6" s="21">
        <v>-100000</v>
      </c>
      <c r="P6" s="15"/>
      <c r="Q6" s="16"/>
      <c r="R6" s="21">
        <v>-50000</v>
      </c>
      <c r="S6" s="15"/>
      <c r="T6" s="16"/>
      <c r="U6" s="21">
        <v>-80000</v>
      </c>
    </row>
    <row r="7" spans="1:21" x14ac:dyDescent="0.35">
      <c r="A7" s="22">
        <v>1</v>
      </c>
      <c r="B7" s="23">
        <v>30000</v>
      </c>
      <c r="C7" s="24">
        <v>0</v>
      </c>
      <c r="D7" s="53">
        <f>B7-C7</f>
        <v>30000</v>
      </c>
      <c r="E7" s="25">
        <v>35000</v>
      </c>
      <c r="F7" s="24">
        <v>0</v>
      </c>
      <c r="G7" s="54">
        <f>E7-F7</f>
        <v>35000</v>
      </c>
      <c r="H7" s="23">
        <v>25000</v>
      </c>
      <c r="I7" s="24"/>
      <c r="J7" s="53">
        <f>H7-I7</f>
        <v>25000</v>
      </c>
      <c r="L7" s="23">
        <v>1</v>
      </c>
      <c r="M7" s="25">
        <v>30000</v>
      </c>
      <c r="N7" s="24">
        <v>0</v>
      </c>
      <c r="O7" s="55">
        <f>M7-N7</f>
        <v>30000</v>
      </c>
      <c r="P7" s="23">
        <v>35000</v>
      </c>
      <c r="Q7" s="24">
        <v>0</v>
      </c>
      <c r="R7" s="55">
        <f>P7-Q7</f>
        <v>35000</v>
      </c>
      <c r="S7" s="23">
        <v>25000</v>
      </c>
      <c r="T7" s="24"/>
      <c r="U7" s="55">
        <f>S7-T7</f>
        <v>25000</v>
      </c>
    </row>
    <row r="8" spans="1:21" x14ac:dyDescent="0.35">
      <c r="A8" s="26">
        <v>2</v>
      </c>
      <c r="B8" s="23">
        <v>30000</v>
      </c>
      <c r="C8" s="24">
        <v>0</v>
      </c>
      <c r="D8" s="53">
        <f t="shared" ref="D8:D11" si="0">B8-C8</f>
        <v>30000</v>
      </c>
      <c r="E8" s="25">
        <v>35000</v>
      </c>
      <c r="F8" s="24">
        <v>0</v>
      </c>
      <c r="G8" s="54">
        <f t="shared" ref="G8:G11" si="1">E8-F8</f>
        <v>35000</v>
      </c>
      <c r="H8" s="23">
        <v>25000</v>
      </c>
      <c r="I8" s="24">
        <v>20000</v>
      </c>
      <c r="J8" s="53">
        <f t="shared" ref="J8:J11" si="2">H8-I8</f>
        <v>5000</v>
      </c>
      <c r="L8" s="23">
        <v>2</v>
      </c>
      <c r="M8" s="25">
        <v>30000</v>
      </c>
      <c r="N8" s="24">
        <v>0</v>
      </c>
      <c r="O8" s="55">
        <f t="shared" ref="O8:O11" si="3">M8-N8</f>
        <v>30000</v>
      </c>
      <c r="P8" s="23">
        <v>35000</v>
      </c>
      <c r="Q8" s="24">
        <v>0</v>
      </c>
      <c r="R8" s="55">
        <f t="shared" ref="R8:R11" si="4">P8-Q8</f>
        <v>35000</v>
      </c>
      <c r="S8" s="23">
        <v>25000</v>
      </c>
      <c r="T8" s="24">
        <v>20000</v>
      </c>
      <c r="U8" s="55">
        <f t="shared" ref="U8:U11" si="5">S8-T8</f>
        <v>5000</v>
      </c>
    </row>
    <row r="9" spans="1:21" x14ac:dyDescent="0.35">
      <c r="A9" s="26">
        <v>3</v>
      </c>
      <c r="B9" s="23">
        <v>30000</v>
      </c>
      <c r="C9" s="24">
        <v>0</v>
      </c>
      <c r="D9" s="53">
        <f t="shared" si="0"/>
        <v>30000</v>
      </c>
      <c r="E9" s="25">
        <v>35000</v>
      </c>
      <c r="F9" s="24">
        <v>50000</v>
      </c>
      <c r="G9" s="54">
        <f t="shared" si="1"/>
        <v>-15000</v>
      </c>
      <c r="H9" s="23">
        <v>25000</v>
      </c>
      <c r="I9" s="24"/>
      <c r="J9" s="53">
        <f t="shared" si="2"/>
        <v>25000</v>
      </c>
      <c r="L9" s="23">
        <v>3</v>
      </c>
      <c r="M9" s="25">
        <v>30000</v>
      </c>
      <c r="N9" s="24">
        <v>0</v>
      </c>
      <c r="O9" s="55">
        <f t="shared" si="3"/>
        <v>30000</v>
      </c>
      <c r="P9" s="23">
        <v>35000</v>
      </c>
      <c r="Q9" s="24">
        <v>50000</v>
      </c>
      <c r="R9" s="55">
        <f t="shared" si="4"/>
        <v>-15000</v>
      </c>
      <c r="S9" s="23">
        <v>25000</v>
      </c>
      <c r="T9" s="24"/>
      <c r="U9" s="55">
        <f t="shared" si="5"/>
        <v>25000</v>
      </c>
    </row>
    <row r="10" spans="1:21" x14ac:dyDescent="0.35">
      <c r="A10" s="26">
        <v>4</v>
      </c>
      <c r="B10" s="23">
        <v>30000</v>
      </c>
      <c r="C10" s="24">
        <v>0</v>
      </c>
      <c r="D10" s="53">
        <f t="shared" si="0"/>
        <v>30000</v>
      </c>
      <c r="E10" s="25">
        <v>35000</v>
      </c>
      <c r="F10" s="24">
        <v>0</v>
      </c>
      <c r="G10" s="54">
        <f t="shared" si="1"/>
        <v>35000</v>
      </c>
      <c r="H10" s="23">
        <v>25000</v>
      </c>
      <c r="I10" s="24">
        <v>20000</v>
      </c>
      <c r="J10" s="53">
        <f t="shared" si="2"/>
        <v>5000</v>
      </c>
      <c r="L10" s="23">
        <v>4</v>
      </c>
      <c r="M10" s="25">
        <v>30000</v>
      </c>
      <c r="N10" s="24">
        <v>0</v>
      </c>
      <c r="O10" s="55">
        <f t="shared" si="3"/>
        <v>30000</v>
      </c>
      <c r="P10" s="23">
        <v>35000</v>
      </c>
      <c r="Q10" s="24">
        <v>0</v>
      </c>
      <c r="R10" s="55">
        <f t="shared" si="4"/>
        <v>35000</v>
      </c>
      <c r="S10" s="23">
        <v>25000</v>
      </c>
      <c r="T10" s="24">
        <v>20000</v>
      </c>
      <c r="U10" s="55">
        <f t="shared" si="5"/>
        <v>5000</v>
      </c>
    </row>
    <row r="11" spans="1:21" ht="15" thickBot="1" x14ac:dyDescent="0.4">
      <c r="A11" s="26">
        <v>5</v>
      </c>
      <c r="B11" s="23">
        <v>30000</v>
      </c>
      <c r="C11" s="24">
        <v>0</v>
      </c>
      <c r="D11" s="53">
        <f t="shared" si="0"/>
        <v>30000</v>
      </c>
      <c r="E11" s="25">
        <v>35000</v>
      </c>
      <c r="F11" s="24">
        <v>0</v>
      </c>
      <c r="G11" s="54">
        <f t="shared" si="1"/>
        <v>35000</v>
      </c>
      <c r="H11" s="23">
        <v>25000</v>
      </c>
      <c r="I11" s="24"/>
      <c r="J11" s="53">
        <f t="shared" si="2"/>
        <v>25000</v>
      </c>
      <c r="L11" s="23">
        <v>5</v>
      </c>
      <c r="M11" s="25">
        <v>30000</v>
      </c>
      <c r="N11" s="24">
        <v>0</v>
      </c>
      <c r="O11" s="55">
        <f t="shared" si="3"/>
        <v>30000</v>
      </c>
      <c r="P11" s="23">
        <v>35000</v>
      </c>
      <c r="Q11" s="24">
        <v>0</v>
      </c>
      <c r="R11" s="55">
        <f t="shared" si="4"/>
        <v>35000</v>
      </c>
      <c r="S11" s="23">
        <v>25000</v>
      </c>
      <c r="T11" s="24"/>
      <c r="U11" s="55">
        <f t="shared" si="5"/>
        <v>25000</v>
      </c>
    </row>
    <row r="12" spans="1:21" ht="21.5" thickBot="1" x14ac:dyDescent="0.55000000000000004">
      <c r="A12" s="29">
        <v>0.01</v>
      </c>
      <c r="B12" s="30"/>
      <c r="C12" s="31"/>
      <c r="D12" s="32">
        <f t="shared" ref="D12:D43" si="6">NPV(A12,$D$7:$D$11)-$D$6</f>
        <v>45602.937179753615</v>
      </c>
      <c r="E12" s="31"/>
      <c r="F12" s="31"/>
      <c r="G12" s="33">
        <f t="shared" ref="G12:G43" si="7">NPV(A12,$G$7:$G$11)-$G$6</f>
        <v>71340.585979997006</v>
      </c>
      <c r="H12" s="30"/>
      <c r="I12" s="31"/>
      <c r="J12" s="32">
        <f t="shared" ref="J12:J43" si="8">NPV(A12,$J$7:$J$11)-$J$6</f>
        <v>2510.2531053332787</v>
      </c>
      <c r="K12" s="31"/>
      <c r="L12" s="34" t="s">
        <v>0</v>
      </c>
      <c r="M12" s="35"/>
      <c r="N12" s="35"/>
      <c r="O12" s="36">
        <f>IRR(+-O6:O11)</f>
        <v>0.1523823711663066</v>
      </c>
      <c r="P12" s="35"/>
      <c r="Q12" s="35"/>
      <c r="R12" s="36">
        <f>IRR(R6:R11)</f>
        <v>0.4393558851723236</v>
      </c>
      <c r="S12" s="35"/>
      <c r="T12" s="35"/>
      <c r="U12" s="37">
        <f>IRR(U6:U11)</f>
        <v>2.0588270594708247E-2</v>
      </c>
    </row>
    <row r="13" spans="1:21" x14ac:dyDescent="0.35">
      <c r="A13" s="29">
        <v>0.02</v>
      </c>
      <c r="B13" s="30"/>
      <c r="C13" s="31"/>
      <c r="D13" s="32">
        <f t="shared" si="6"/>
        <v>41403.785255126131</v>
      </c>
      <c r="E13" s="31"/>
      <c r="F13" s="31"/>
      <c r="G13" s="33">
        <f t="shared" si="7"/>
        <v>67854.966070294977</v>
      </c>
      <c r="H13" s="30"/>
      <c r="I13" s="31"/>
      <c r="J13" s="32">
        <f t="shared" si="8"/>
        <v>136.20356731512584</v>
      </c>
      <c r="K13" s="38"/>
      <c r="L13" s="39"/>
      <c r="M13" s="39"/>
      <c r="N13" s="39"/>
      <c r="O13" s="39"/>
      <c r="P13" s="39"/>
      <c r="Q13" s="39"/>
      <c r="R13" s="39"/>
      <c r="S13" s="39"/>
      <c r="T13" s="39"/>
      <c r="U13" s="39"/>
    </row>
    <row r="14" spans="1:21" x14ac:dyDescent="0.35">
      <c r="A14" s="29">
        <v>0.03</v>
      </c>
      <c r="B14" s="30"/>
      <c r="C14" s="31"/>
      <c r="D14" s="32">
        <f t="shared" si="6"/>
        <v>37391.215615836001</v>
      </c>
      <c r="E14" s="31"/>
      <c r="F14" s="31"/>
      <c r="G14" s="33">
        <f t="shared" si="7"/>
        <v>64532.668584150699</v>
      </c>
      <c r="H14" s="30"/>
      <c r="I14" s="31"/>
      <c r="J14" s="32">
        <f t="shared" si="8"/>
        <v>-2128.9794611255202</v>
      </c>
      <c r="K14" s="38"/>
      <c r="L14" s="39"/>
      <c r="M14" s="39"/>
      <c r="N14" s="39"/>
      <c r="O14" s="39"/>
      <c r="P14" s="39"/>
      <c r="Q14" s="39"/>
      <c r="R14" s="39"/>
      <c r="S14" s="39"/>
      <c r="T14" s="39"/>
      <c r="U14" s="39"/>
    </row>
    <row r="15" spans="1:21" x14ac:dyDescent="0.35">
      <c r="A15" s="29">
        <v>0.04</v>
      </c>
      <c r="B15" s="30"/>
      <c r="C15" s="31"/>
      <c r="D15" s="32">
        <f t="shared" si="6"/>
        <v>33554.669930486154</v>
      </c>
      <c r="E15" s="31"/>
      <c r="F15" s="31"/>
      <c r="G15" s="33">
        <f t="shared" si="7"/>
        <v>61363.963652021441</v>
      </c>
      <c r="H15" s="30"/>
      <c r="I15" s="31"/>
      <c r="J15" s="32">
        <f t="shared" si="8"/>
        <v>-4291.6498055444099</v>
      </c>
      <c r="K15" s="38"/>
      <c r="L15" s="39"/>
      <c r="M15" s="39"/>
      <c r="N15" s="39"/>
      <c r="O15" s="39"/>
      <c r="P15" s="39"/>
      <c r="Q15" s="39"/>
      <c r="R15" s="39"/>
      <c r="S15" s="39"/>
      <c r="T15" s="39"/>
      <c r="U15" s="39"/>
    </row>
    <row r="16" spans="1:21" x14ac:dyDescent="0.35">
      <c r="A16" s="29">
        <v>0.05</v>
      </c>
      <c r="B16" s="30"/>
      <c r="C16" s="31"/>
      <c r="D16" s="32">
        <f t="shared" si="6"/>
        <v>29884.300118924555</v>
      </c>
      <c r="E16" s="31"/>
      <c r="F16" s="31"/>
      <c r="G16" s="33">
        <f t="shared" si="7"/>
        <v>58339.803545504852</v>
      </c>
      <c r="H16" s="30"/>
      <c r="I16" s="31"/>
      <c r="J16" s="32">
        <f t="shared" si="8"/>
        <v>-6357.7222992281604</v>
      </c>
      <c r="K16" s="38"/>
      <c r="L16" s="40" t="s">
        <v>6</v>
      </c>
      <c r="M16" s="39"/>
      <c r="N16" s="39"/>
      <c r="O16" s="39"/>
      <c r="P16" s="39"/>
      <c r="Q16" s="39"/>
      <c r="R16" s="39"/>
      <c r="S16" s="39"/>
      <c r="T16" s="39"/>
      <c r="U16" s="39"/>
    </row>
    <row r="17" spans="1:21" x14ac:dyDescent="0.35">
      <c r="A17" s="29">
        <v>0.06</v>
      </c>
      <c r="B17" s="30"/>
      <c r="C17" s="31"/>
      <c r="D17" s="32">
        <f t="shared" si="6"/>
        <v>26370.913566971372</v>
      </c>
      <c r="E17" s="31"/>
      <c r="F17" s="31"/>
      <c r="G17" s="33">
        <f t="shared" si="7"/>
        <v>55451.768343184871</v>
      </c>
      <c r="H17" s="30"/>
      <c r="I17" s="31"/>
      <c r="J17" s="32">
        <f t="shared" si="8"/>
        <v>-8332.7074259023793</v>
      </c>
      <c r="K17" s="38"/>
      <c r="L17" s="39"/>
      <c r="M17" s="39"/>
      <c r="N17" s="39"/>
      <c r="O17" s="39"/>
      <c r="P17" s="39"/>
      <c r="Q17" s="39"/>
      <c r="R17" s="39"/>
      <c r="S17" s="39"/>
      <c r="T17" s="39"/>
      <c r="U17" s="39"/>
    </row>
    <row r="18" spans="1:21" x14ac:dyDescent="0.35">
      <c r="A18" s="29">
        <v>7.0000000000000007E-2</v>
      </c>
      <c r="B18" s="30"/>
      <c r="C18" s="31"/>
      <c r="D18" s="32">
        <f t="shared" si="6"/>
        <v>23005.923078427819</v>
      </c>
      <c r="E18" s="31"/>
      <c r="F18" s="31"/>
      <c r="G18" s="33">
        <f t="shared" si="7"/>
        <v>52692.016413623161</v>
      </c>
      <c r="H18" s="30"/>
      <c r="I18" s="31"/>
      <c r="J18" s="32">
        <f t="shared" si="8"/>
        <v>-10221.742907724896</v>
      </c>
      <c r="K18" s="38"/>
      <c r="L18" s="39"/>
      <c r="M18" s="39"/>
      <c r="N18" s="39"/>
      <c r="O18" s="39"/>
      <c r="P18" s="39"/>
      <c r="Q18" s="39"/>
      <c r="R18" s="39"/>
      <c r="S18" s="39"/>
      <c r="T18" s="39"/>
      <c r="U18" s="39"/>
    </row>
    <row r="19" spans="1:21" x14ac:dyDescent="0.35">
      <c r="A19" s="29">
        <v>0.08</v>
      </c>
      <c r="B19" s="30"/>
      <c r="C19" s="31"/>
      <c r="D19" s="32">
        <f t="shared" si="6"/>
        <v>19781.301112342553</v>
      </c>
      <c r="E19" s="31"/>
      <c r="F19" s="31"/>
      <c r="G19" s="33">
        <f t="shared" si="7"/>
        <v>50053.239246724479</v>
      </c>
      <c r="H19" s="30"/>
      <c r="I19" s="31"/>
      <c r="J19" s="32">
        <f t="shared" si="8"/>
        <v>-12029.622535012604</v>
      </c>
      <c r="K19" s="38"/>
      <c r="L19" s="39"/>
      <c r="M19" s="39"/>
      <c r="N19" s="39"/>
      <c r="O19" s="39"/>
      <c r="P19" s="39"/>
      <c r="Q19" s="39"/>
      <c r="R19" s="39"/>
      <c r="S19" s="39"/>
      <c r="T19" s="39"/>
      <c r="U19" s="39"/>
    </row>
    <row r="20" spans="1:21" x14ac:dyDescent="0.35">
      <c r="A20" s="29">
        <v>0.09</v>
      </c>
      <c r="B20" s="30"/>
      <c r="C20" s="31"/>
      <c r="D20" s="32">
        <f t="shared" si="6"/>
        <v>16689.537900551499</v>
      </c>
      <c r="E20" s="31"/>
      <c r="F20" s="31"/>
      <c r="G20" s="33">
        <f t="shared" si="7"/>
        <v>47528.620214256865</v>
      </c>
      <c r="H20" s="30"/>
      <c r="I20" s="31"/>
      <c r="J20" s="32">
        <f t="shared" si="8"/>
        <v>-13760.822502842231</v>
      </c>
      <c r="K20" s="38"/>
      <c r="L20" s="39"/>
      <c r="M20" s="39"/>
      <c r="N20" s="39"/>
      <c r="O20" s="39"/>
      <c r="P20" s="39"/>
      <c r="Q20" s="39"/>
      <c r="R20" s="39"/>
      <c r="S20" s="39"/>
      <c r="T20" s="39"/>
      <c r="U20" s="39"/>
    </row>
    <row r="21" spans="1:21" x14ac:dyDescent="0.35">
      <c r="A21" s="41">
        <v>0.1</v>
      </c>
      <c r="B21" s="42"/>
      <c r="C21" s="43"/>
      <c r="D21" s="44">
        <f t="shared" si="6"/>
        <v>13723.603082253423</v>
      </c>
      <c r="E21" s="43"/>
      <c r="F21" s="43"/>
      <c r="G21" s="45">
        <f t="shared" si="7"/>
        <v>45111.796884216776</v>
      </c>
      <c r="H21" s="42"/>
      <c r="I21" s="43"/>
      <c r="J21" s="44">
        <f t="shared" si="8"/>
        <v>-15419.525491924942</v>
      </c>
      <c r="K21" s="38"/>
      <c r="L21" s="39"/>
      <c r="M21" s="39"/>
      <c r="N21" s="39"/>
      <c r="O21" s="39"/>
      <c r="P21" s="39"/>
      <c r="Q21" s="39"/>
      <c r="R21" s="39"/>
      <c r="S21" s="39"/>
      <c r="T21" s="39"/>
      <c r="U21" s="39"/>
    </row>
    <row r="22" spans="1:21" x14ac:dyDescent="0.35">
      <c r="A22" s="29">
        <v>0.11</v>
      </c>
      <c r="B22" s="30"/>
      <c r="C22" s="31"/>
      <c r="D22" s="32">
        <f t="shared" si="6"/>
        <v>10876.910529483939</v>
      </c>
      <c r="E22" s="31"/>
      <c r="F22" s="31"/>
      <c r="G22" s="33">
        <f t="shared" si="7"/>
        <v>42796.826552683735</v>
      </c>
      <c r="H22" s="30"/>
      <c r="I22" s="31"/>
      <c r="J22" s="32">
        <f t="shared" si="8"/>
        <v>-17009.64270654448</v>
      </c>
      <c r="K22" s="38"/>
      <c r="L22" s="39"/>
      <c r="M22" s="39"/>
      <c r="N22" s="39"/>
      <c r="O22" s="39"/>
      <c r="P22" s="39"/>
      <c r="Q22" s="39"/>
      <c r="R22" s="39"/>
      <c r="S22" s="39"/>
      <c r="T22" s="39"/>
      <c r="U22" s="39"/>
    </row>
    <row r="23" spans="1:21" x14ac:dyDescent="0.35">
      <c r="A23" s="29">
        <v>0.12</v>
      </c>
      <c r="B23" s="30"/>
      <c r="C23" s="31"/>
      <c r="D23" s="32">
        <f t="shared" si="6"/>
        <v>8143.2860703501356</v>
      </c>
      <c r="E23" s="31"/>
      <c r="F23" s="31"/>
      <c r="G23" s="33">
        <f t="shared" si="7"/>
        <v>40578.154691404619</v>
      </c>
      <c r="H23" s="30"/>
      <c r="I23" s="31"/>
      <c r="J23" s="32">
        <f t="shared" si="8"/>
        <v>-18534.834060491921</v>
      </c>
      <c r="K23" s="38"/>
      <c r="L23" s="39"/>
      <c r="M23" s="39"/>
      <c r="N23" s="39"/>
      <c r="O23" s="39"/>
      <c r="P23" s="39"/>
      <c r="Q23" s="39"/>
      <c r="R23" s="39"/>
      <c r="S23" s="39"/>
      <c r="T23" s="39"/>
      <c r="U23" s="39"/>
    </row>
    <row r="24" spans="1:21" x14ac:dyDescent="0.35">
      <c r="A24" s="29">
        <v>0.13</v>
      </c>
      <c r="B24" s="30"/>
      <c r="C24" s="31"/>
      <c r="D24" s="32">
        <f t="shared" si="6"/>
        <v>5516.9378462812019</v>
      </c>
      <c r="E24" s="31"/>
      <c r="F24" s="31"/>
      <c r="G24" s="33">
        <f t="shared" si="7"/>
        <v>38450.586040109949</v>
      </c>
      <c r="H24" s="30"/>
      <c r="I24" s="31"/>
      <c r="J24" s="32">
        <f t="shared" si="8"/>
        <v>-19998.526682495787</v>
      </c>
      <c r="K24" s="38"/>
      <c r="L24" s="39"/>
      <c r="M24" s="39"/>
      <c r="N24" s="39"/>
      <c r="O24" s="39"/>
      <c r="P24" s="39"/>
      <c r="Q24" s="39"/>
      <c r="R24" s="39"/>
      <c r="S24" s="39"/>
      <c r="T24" s="39"/>
      <c r="U24" s="39"/>
    </row>
    <row r="25" spans="1:21" x14ac:dyDescent="0.35">
      <c r="A25" s="29">
        <v>0.14000000000000001</v>
      </c>
      <c r="B25" s="30"/>
      <c r="C25" s="31"/>
      <c r="D25" s="32">
        <f t="shared" si="6"/>
        <v>2992.4290657537786</v>
      </c>
      <c r="E25" s="31"/>
      <c r="F25" s="31"/>
      <c r="G25" s="33">
        <f t="shared" si="7"/>
        <v>36409.258099945291</v>
      </c>
      <c r="H25" s="30"/>
      <c r="I25" s="31"/>
      <c r="J25" s="32">
        <f t="shared" si="8"/>
        <v>-21403.931895348265</v>
      </c>
      <c r="K25" s="38"/>
      <c r="L25" s="39"/>
      <c r="M25" s="39"/>
      <c r="N25" s="39"/>
      <c r="O25" s="39"/>
      <c r="P25" s="39"/>
      <c r="Q25" s="39"/>
      <c r="R25" s="39"/>
      <c r="S25" s="39"/>
      <c r="T25" s="39"/>
      <c r="U25" s="39"/>
    </row>
    <row r="26" spans="1:21" x14ac:dyDescent="0.35">
      <c r="A26" s="46">
        <v>0.15</v>
      </c>
      <c r="B26" s="47"/>
      <c r="C26" s="48"/>
      <c r="D26" s="49">
        <f t="shared" si="6"/>
        <v>564.65294034208637</v>
      </c>
      <c r="E26" s="48"/>
      <c r="F26" s="48"/>
      <c r="G26" s="50">
        <f t="shared" si="7"/>
        <v>34449.616808799678</v>
      </c>
      <c r="H26" s="47"/>
      <c r="I26" s="48"/>
      <c r="J26" s="49">
        <f t="shared" si="8"/>
        <v>-22754.060807511341</v>
      </c>
      <c r="K26" s="38"/>
      <c r="L26" s="39"/>
      <c r="M26" s="39"/>
      <c r="N26" s="39"/>
      <c r="O26" s="39"/>
      <c r="P26" s="39"/>
      <c r="Q26" s="39"/>
      <c r="R26" s="39"/>
      <c r="S26" s="39"/>
      <c r="T26" s="39"/>
      <c r="U26" s="39"/>
    </row>
    <row r="27" spans="1:21" x14ac:dyDescent="0.35">
      <c r="A27" s="29">
        <v>0.16</v>
      </c>
      <c r="B27" s="30"/>
      <c r="C27" s="31"/>
      <c r="D27" s="32">
        <f t="shared" si="6"/>
        <v>-1771.1903901629121</v>
      </c>
      <c r="E27" s="31"/>
      <c r="F27" s="31"/>
      <c r="G27" s="33">
        <f t="shared" si="7"/>
        <v>32567.394201075746</v>
      </c>
      <c r="H27" s="30"/>
      <c r="I27" s="31"/>
      <c r="J27" s="32">
        <f t="shared" si="8"/>
        <v>-24051.738642237928</v>
      </c>
      <c r="K27" s="38"/>
      <c r="L27" s="39"/>
      <c r="M27" s="39"/>
      <c r="N27" s="39"/>
      <c r="O27" s="39"/>
      <c r="P27" s="39"/>
      <c r="Q27" s="39"/>
      <c r="R27" s="39"/>
      <c r="S27" s="39"/>
      <c r="T27" s="39"/>
      <c r="U27" s="39"/>
    </row>
    <row r="28" spans="1:21" x14ac:dyDescent="0.35">
      <c r="A28" s="29">
        <v>0.17</v>
      </c>
      <c r="B28" s="30"/>
      <c r="C28" s="31"/>
      <c r="D28" s="32">
        <f t="shared" si="6"/>
        <v>-4019.6151181235327</v>
      </c>
      <c r="E28" s="31"/>
      <c r="F28" s="31"/>
      <c r="G28" s="33">
        <f t="shared" si="7"/>
        <v>30758.58787388273</v>
      </c>
      <c r="H28" s="30"/>
      <c r="I28" s="31"/>
      <c r="J28" s="32">
        <f t="shared" si="8"/>
        <v>-25299.617916960233</v>
      </c>
      <c r="K28" s="38"/>
      <c r="L28" s="39"/>
      <c r="M28" s="39"/>
      <c r="N28" s="39"/>
      <c r="O28" s="39"/>
      <c r="P28" s="39"/>
      <c r="Q28" s="39"/>
      <c r="R28" s="39"/>
      <c r="S28" s="39"/>
      <c r="T28" s="39"/>
      <c r="U28" s="39"/>
    </row>
    <row r="29" spans="1:21" x14ac:dyDescent="0.35">
      <c r="A29" s="29">
        <v>0.18</v>
      </c>
      <c r="B29" s="30"/>
      <c r="C29" s="31"/>
      <c r="D29" s="32">
        <f t="shared" si="6"/>
        <v>-6184.8693717430724</v>
      </c>
      <c r="E29" s="31"/>
      <c r="F29" s="31"/>
      <c r="G29" s="33">
        <f t="shared" si="7"/>
        <v>29019.442099001884</v>
      </c>
      <c r="H29" s="30"/>
      <c r="I29" s="31"/>
      <c r="J29" s="32">
        <f t="shared" si="8"/>
        <v>-26500.190574722648</v>
      </c>
      <c r="K29" s="38"/>
      <c r="L29" s="39"/>
      <c r="M29" s="39"/>
      <c r="N29" s="39"/>
      <c r="O29" s="39"/>
      <c r="P29" s="39"/>
      <c r="Q29" s="39"/>
      <c r="R29" s="39"/>
      <c r="S29" s="39"/>
      <c r="T29" s="39"/>
      <c r="U29" s="39"/>
    </row>
    <row r="30" spans="1:21" x14ac:dyDescent="0.35">
      <c r="A30" s="29">
        <v>0.19</v>
      </c>
      <c r="B30" s="30"/>
      <c r="C30" s="31"/>
      <c r="D30" s="32">
        <f t="shared" si="6"/>
        <v>-8270.9533048957528</v>
      </c>
      <c r="E30" s="31"/>
      <c r="F30" s="31"/>
      <c r="G30" s="33">
        <f t="shared" si="7"/>
        <v>27346.43043551837</v>
      </c>
      <c r="H30" s="30"/>
      <c r="I30" s="31"/>
      <c r="J30" s="32">
        <f t="shared" si="8"/>
        <v>-27655.79915961223</v>
      </c>
      <c r="K30" s="38"/>
      <c r="L30" s="39"/>
      <c r="M30" s="39"/>
      <c r="N30" s="39"/>
      <c r="O30" s="39"/>
      <c r="P30" s="39"/>
      <c r="Q30" s="39"/>
      <c r="R30" s="39"/>
      <c r="S30" s="39"/>
      <c r="T30" s="39"/>
      <c r="U30" s="39"/>
    </row>
    <row r="31" spans="1:21" x14ac:dyDescent="0.35">
      <c r="A31" s="29">
        <v>0.2</v>
      </c>
      <c r="B31" s="30"/>
      <c r="C31" s="31"/>
      <c r="D31" s="32">
        <f t="shared" si="6"/>
        <v>-10281.635802469114</v>
      </c>
      <c r="E31" s="31"/>
      <c r="F31" s="31"/>
      <c r="G31" s="33">
        <f t="shared" si="7"/>
        <v>25736.239711934162</v>
      </c>
      <c r="H31" s="30"/>
      <c r="I31" s="31"/>
      <c r="J31" s="32">
        <f t="shared" si="8"/>
        <v>-28768.647119341556</v>
      </c>
      <c r="K31" s="38"/>
      <c r="L31" s="39"/>
      <c r="M31" s="39"/>
      <c r="N31" s="39"/>
      <c r="O31" s="39"/>
      <c r="P31" s="39"/>
      <c r="Q31" s="39"/>
      <c r="R31" s="39"/>
      <c r="S31" s="39"/>
      <c r="T31" s="39"/>
      <c r="U31" s="39"/>
    </row>
    <row r="32" spans="1:21" x14ac:dyDescent="0.35">
      <c r="A32" s="29">
        <v>0.21</v>
      </c>
      <c r="B32" s="30"/>
      <c r="C32" s="31"/>
      <c r="D32" s="32">
        <f t="shared" si="6"/>
        <v>-12220.469918504517</v>
      </c>
      <c r="E32" s="31"/>
      <c r="F32" s="31"/>
      <c r="G32" s="33">
        <f t="shared" si="7"/>
        <v>24185.755259055848</v>
      </c>
      <c r="H32" s="30"/>
      <c r="I32" s="31"/>
      <c r="J32" s="32">
        <f t="shared" si="8"/>
        <v>-29840.808310249864</v>
      </c>
      <c r="K32" s="38"/>
      <c r="L32" s="39"/>
      <c r="M32" s="39"/>
      <c r="N32" s="39"/>
      <c r="O32" s="39"/>
      <c r="P32" s="39"/>
      <c r="Q32" s="39"/>
      <c r="R32" s="39"/>
      <c r="S32" s="39"/>
      <c r="T32" s="39"/>
      <c r="U32" s="39"/>
    </row>
    <row r="33" spans="1:21" x14ac:dyDescent="0.35">
      <c r="A33" s="29">
        <v>0.22</v>
      </c>
      <c r="B33" s="30"/>
      <c r="C33" s="31"/>
      <c r="D33" s="32">
        <f t="shared" si="6"/>
        <v>-14090.807153558679</v>
      </c>
      <c r="E33" s="31"/>
      <c r="F33" s="31"/>
      <c r="G33" s="33">
        <f t="shared" si="7"/>
        <v>22692.047286150744</v>
      </c>
      <c r="H33" s="30"/>
      <c r="I33" s="31"/>
      <c r="J33" s="32">
        <f t="shared" si="8"/>
        <v>-30874.235772908032</v>
      </c>
      <c r="K33" s="38"/>
      <c r="L33" s="39"/>
      <c r="M33" s="39"/>
      <c r="N33" s="39"/>
      <c r="O33" s="39"/>
      <c r="P33" s="39"/>
      <c r="Q33" s="39"/>
      <c r="R33" s="39"/>
      <c r="S33" s="39"/>
      <c r="T33" s="39"/>
      <c r="U33" s="39"/>
    </row>
    <row r="34" spans="1:21" x14ac:dyDescent="0.35">
      <c r="A34" s="29">
        <v>0.23</v>
      </c>
      <c r="B34" s="30"/>
      <c r="C34" s="31"/>
      <c r="D34" s="32">
        <f t="shared" si="6"/>
        <v>-15895.810667937127</v>
      </c>
      <c r="E34" s="31"/>
      <c r="F34" s="31"/>
      <c r="G34" s="33">
        <f t="shared" si="7"/>
        <v>21252.35830292321</v>
      </c>
      <c r="H34" s="30"/>
      <c r="I34" s="31"/>
      <c r="J34" s="32">
        <f t="shared" si="8"/>
        <v>-31870.769840153087</v>
      </c>
      <c r="K34" s="38"/>
      <c r="L34" s="39"/>
      <c r="M34" s="39"/>
      <c r="N34" s="39"/>
      <c r="O34" s="39"/>
      <c r="P34" s="39"/>
      <c r="Q34" s="39"/>
      <c r="R34" s="39"/>
      <c r="S34" s="39"/>
      <c r="T34" s="39"/>
      <c r="U34" s="39"/>
    </row>
    <row r="35" spans="1:21" x14ac:dyDescent="0.35">
      <c r="A35" s="29">
        <v>0.24</v>
      </c>
      <c r="B35" s="30"/>
      <c r="C35" s="31"/>
      <c r="D35" s="32">
        <f t="shared" si="6"/>
        <v>-17638.467518649079</v>
      </c>
      <c r="E35" s="31"/>
      <c r="F35" s="31"/>
      <c r="G35" s="33">
        <f t="shared" si="7"/>
        <v>19864.091498906142</v>
      </c>
      <c r="H35" s="30"/>
      <c r="I35" s="31"/>
      <c r="J35" s="32">
        <f t="shared" si="8"/>
        <v>-32832.145633658503</v>
      </c>
      <c r="K35" s="38"/>
      <c r="L35" s="39"/>
      <c r="M35" s="39"/>
      <c r="N35" s="39"/>
      <c r="O35" s="39"/>
      <c r="P35" s="39"/>
      <c r="Q35" s="39"/>
      <c r="R35" s="39"/>
      <c r="S35" s="39"/>
      <c r="T35" s="39"/>
      <c r="U35" s="39"/>
    </row>
    <row r="36" spans="1:21" x14ac:dyDescent="0.35">
      <c r="A36" s="29">
        <v>0.25</v>
      </c>
      <c r="B36" s="30"/>
      <c r="C36" s="31"/>
      <c r="D36" s="32">
        <f t="shared" si="6"/>
        <v>-19321.600000000006</v>
      </c>
      <c r="E36" s="31"/>
      <c r="F36" s="31"/>
      <c r="G36" s="33">
        <f t="shared" si="7"/>
        <v>18524.800000000003</v>
      </c>
      <c r="H36" s="30"/>
      <c r="I36" s="31"/>
      <c r="J36" s="32">
        <f t="shared" si="8"/>
        <v>-33760</v>
      </c>
      <c r="K36" s="38"/>
      <c r="L36" s="39"/>
      <c r="M36" s="39"/>
      <c r="N36" s="39"/>
      <c r="O36" s="39"/>
      <c r="P36" s="39"/>
      <c r="Q36" s="39"/>
      <c r="R36" s="39"/>
      <c r="S36" s="39"/>
      <c r="T36" s="39"/>
      <c r="U36" s="39"/>
    </row>
    <row r="37" spans="1:21" x14ac:dyDescent="0.35">
      <c r="A37" s="29">
        <v>0.26</v>
      </c>
      <c r="B37" s="30"/>
      <c r="C37" s="31"/>
      <c r="D37" s="32">
        <f t="shared" si="6"/>
        <v>-20947.876160581887</v>
      </c>
      <c r="E37" s="31"/>
      <c r="F37" s="31"/>
      <c r="G37" s="33">
        <f t="shared" si="7"/>
        <v>17232.176929220557</v>
      </c>
      <c r="H37" s="30"/>
      <c r="I37" s="31"/>
      <c r="J37" s="32">
        <f t="shared" si="8"/>
        <v>-34655.877932540017</v>
      </c>
      <c r="K37" s="38"/>
      <c r="L37" s="39"/>
      <c r="M37" s="39"/>
      <c r="N37" s="39"/>
      <c r="O37" s="39"/>
      <c r="P37" s="39"/>
      <c r="Q37" s="39"/>
      <c r="R37" s="39"/>
      <c r="S37" s="39"/>
      <c r="T37" s="39"/>
      <c r="U37" s="39"/>
    </row>
    <row r="38" spans="1:21" x14ac:dyDescent="0.35">
      <c r="A38" s="29">
        <v>0.27</v>
      </c>
      <c r="B38" s="30"/>
      <c r="C38" s="31"/>
      <c r="D38" s="32">
        <f t="shared" si="6"/>
        <v>-22519.819562958262</v>
      </c>
      <c r="E38" s="31"/>
      <c r="F38" s="31"/>
      <c r="G38" s="33">
        <f t="shared" si="7"/>
        <v>15984.046205322462</v>
      </c>
      <c r="H38" s="30"/>
      <c r="I38" s="31"/>
      <c r="J38" s="32">
        <f t="shared" si="8"/>
        <v>-35521.238521273728</v>
      </c>
      <c r="K38" s="38"/>
      <c r="L38" s="39"/>
      <c r="M38" s="39"/>
      <c r="N38" s="39"/>
      <c r="O38" s="39"/>
      <c r="P38" s="39"/>
      <c r="Q38" s="39"/>
      <c r="R38" s="39"/>
      <c r="S38" s="39"/>
      <c r="T38" s="39"/>
      <c r="U38" s="39"/>
    </row>
    <row r="39" spans="1:21" x14ac:dyDescent="0.35">
      <c r="A39" s="29">
        <v>0.28000000000000003</v>
      </c>
      <c r="B39" s="30"/>
      <c r="C39" s="31"/>
      <c r="D39" s="32">
        <f t="shared" si="6"/>
        <v>-24039.818346500397</v>
      </c>
      <c r="E39" s="31"/>
      <c r="F39" s="31"/>
      <c r="G39" s="33">
        <f t="shared" si="7"/>
        <v>14778.35401892662</v>
      </c>
      <c r="H39" s="30"/>
      <c r="I39" s="31"/>
      <c r="J39" s="32">
        <f t="shared" si="8"/>
        <v>-36357.460469007492</v>
      </c>
      <c r="K39" s="38"/>
      <c r="L39" s="39"/>
      <c r="M39" s="39"/>
      <c r="N39" s="39"/>
      <c r="O39" s="39"/>
      <c r="P39" s="39"/>
      <c r="Q39" s="39"/>
      <c r="R39" s="39"/>
      <c r="S39" s="39"/>
      <c r="T39" s="39"/>
      <c r="U39" s="39"/>
    </row>
    <row r="40" spans="1:21" x14ac:dyDescent="0.35">
      <c r="A40" s="29">
        <v>0.28999999999999998</v>
      </c>
      <c r="B40" s="30"/>
      <c r="C40" s="31"/>
      <c r="D40" s="32">
        <f t="shared" si="6"/>
        <v>-25510.13364854877</v>
      </c>
      <c r="E40" s="31"/>
      <c r="F40" s="31"/>
      <c r="G40" s="33">
        <f t="shared" si="7"/>
        <v>13613.16093116063</v>
      </c>
      <c r="H40" s="30"/>
      <c r="I40" s="31"/>
      <c r="J40" s="32">
        <f t="shared" si="8"/>
        <v>-37165.84720883346</v>
      </c>
      <c r="K40" s="38"/>
      <c r="L40" s="39"/>
      <c r="M40" s="39"/>
      <c r="N40" s="39"/>
      <c r="O40" s="39"/>
      <c r="P40" s="39"/>
      <c r="Q40" s="39"/>
      <c r="R40" s="39"/>
      <c r="S40" s="39"/>
      <c r="T40" s="39"/>
      <c r="U40" s="39"/>
    </row>
    <row r="41" spans="1:21" x14ac:dyDescent="0.35">
      <c r="A41" s="29">
        <v>0.3</v>
      </c>
      <c r="B41" s="30"/>
      <c r="C41" s="31"/>
      <c r="D41" s="32">
        <f t="shared" si="6"/>
        <v>-26932.90743429045</v>
      </c>
      <c r="E41" s="31"/>
      <c r="F41" s="31"/>
      <c r="G41" s="33">
        <f t="shared" si="7"/>
        <v>12486.634544685723</v>
      </c>
      <c r="H41" s="30"/>
      <c r="I41" s="31"/>
      <c r="J41" s="32">
        <f t="shared" si="8"/>
        <v>-37947.631654784775</v>
      </c>
      <c r="K41" s="38"/>
      <c r="L41" s="39"/>
      <c r="M41" s="39"/>
      <c r="N41" s="39"/>
      <c r="O41" s="39"/>
      <c r="P41" s="39"/>
      <c r="Q41" s="39"/>
      <c r="R41" s="39"/>
      <c r="S41" s="39"/>
      <c r="T41" s="39"/>
      <c r="U41" s="39"/>
    </row>
    <row r="42" spans="1:21" x14ac:dyDescent="0.35">
      <c r="A42" s="29">
        <v>0.31</v>
      </c>
      <c r="B42" s="30"/>
      <c r="C42" s="31"/>
      <c r="D42" s="32">
        <f t="shared" si="6"/>
        <v>-28310.169781411052</v>
      </c>
      <c r="E42" s="31"/>
      <c r="F42" s="31"/>
      <c r="G42" s="33">
        <f t="shared" si="7"/>
        <v>11397.042701382714</v>
      </c>
      <c r="H42" s="30"/>
      <c r="I42" s="31"/>
      <c r="J42" s="32">
        <f t="shared" si="8"/>
        <v>-38703.980614769389</v>
      </c>
      <c r="K42" s="38"/>
      <c r="L42" s="39"/>
      <c r="M42" s="39"/>
      <c r="N42" s="39"/>
      <c r="O42" s="39"/>
      <c r="P42" s="39"/>
      <c r="Q42" s="39"/>
      <c r="R42" s="39"/>
      <c r="S42" s="39"/>
      <c r="T42" s="39"/>
      <c r="U42" s="39"/>
    </row>
    <row r="43" spans="1:21" x14ac:dyDescent="0.35">
      <c r="A43" s="29">
        <v>0.32</v>
      </c>
      <c r="B43" s="30"/>
      <c r="C43" s="31"/>
      <c r="D43" s="32">
        <f t="shared" si="6"/>
        <v>-29643.845661649553</v>
      </c>
      <c r="E43" s="31"/>
      <c r="F43" s="31"/>
      <c r="G43" s="33">
        <f t="shared" si="7"/>
        <v>10342.747164951164</v>
      </c>
      <c r="H43" s="30"/>
      <c r="I43" s="31"/>
      <c r="J43" s="32">
        <f t="shared" si="8"/>
        <v>-39435.998892358133</v>
      </c>
      <c r="K43" s="38"/>
      <c r="L43" s="39"/>
      <c r="M43" s="39"/>
      <c r="N43" s="39"/>
      <c r="O43" s="39"/>
      <c r="P43" s="39"/>
      <c r="Q43" s="39"/>
      <c r="R43" s="39"/>
      <c r="S43" s="39"/>
      <c r="T43" s="39"/>
      <c r="U43" s="39"/>
    </row>
    <row r="44" spans="1:21" x14ac:dyDescent="0.35">
      <c r="A44" s="29">
        <v>0.33</v>
      </c>
      <c r="B44" s="30"/>
      <c r="C44" s="31"/>
      <c r="D44" s="32">
        <f t="shared" ref="D44:D75" si="9">NPV(A44,$D$7:$D$11)-$D$6</f>
        <v>-30935.761257819671</v>
      </c>
      <c r="E44" s="31"/>
      <c r="F44" s="31"/>
      <c r="G44" s="33">
        <f t="shared" ref="G44:G75" si="10">NPV(A44,$G$7:$G$11)-$G$6</f>
        <v>9322.1977502839363</v>
      </c>
      <c r="H44" s="30"/>
      <c r="I44" s="31"/>
      <c r="J44" s="32">
        <f t="shared" ref="J44:J75" si="11">NPV(A44,$J$7:$J$11)-$J$6</f>
        <v>-40144.733101716636</v>
      </c>
      <c r="K44" s="38"/>
      <c r="L44" s="39"/>
      <c r="M44" s="39"/>
      <c r="N44" s="39"/>
      <c r="O44" s="39"/>
      <c r="P44" s="39"/>
      <c r="Q44" s="39"/>
      <c r="R44" s="39"/>
      <c r="S44" s="39"/>
      <c r="T44" s="39"/>
      <c r="U44" s="39"/>
    </row>
    <row r="45" spans="1:21" x14ac:dyDescent="0.35">
      <c r="A45" s="29">
        <v>0.34</v>
      </c>
      <c r="B45" s="30"/>
      <c r="C45" s="31"/>
      <c r="D45" s="32">
        <f t="shared" si="9"/>
        <v>-32187.649851622235</v>
      </c>
      <c r="E45" s="31"/>
      <c r="F45" s="31"/>
      <c r="G45" s="33">
        <f t="shared" si="10"/>
        <v>8333.9268647494246</v>
      </c>
      <c r="H45" s="30"/>
      <c r="I45" s="31"/>
      <c r="J45" s="32">
        <f t="shared" si="11"/>
        <v>-40831.175217897799</v>
      </c>
      <c r="K45" s="38"/>
      <c r="L45" s="39"/>
      <c r="M45" s="39"/>
      <c r="N45" s="39"/>
      <c r="O45" s="39"/>
      <c r="P45" s="39"/>
      <c r="Q45" s="39"/>
      <c r="R45" s="39"/>
      <c r="S45" s="39"/>
      <c r="T45" s="39"/>
      <c r="U45" s="39"/>
    </row>
    <row r="46" spans="1:21" x14ac:dyDescent="0.35">
      <c r="A46" s="29">
        <v>0.35</v>
      </c>
      <c r="B46" s="30"/>
      <c r="C46" s="31"/>
      <c r="D46" s="32">
        <f t="shared" si="9"/>
        <v>-33401.157314630313</v>
      </c>
      <c r="E46" s="31"/>
      <c r="F46" s="31"/>
      <c r="G46" s="33">
        <f t="shared" si="10"/>
        <v>7376.5444294816261</v>
      </c>
      <c r="H46" s="30"/>
      <c r="I46" s="31"/>
      <c r="J46" s="32">
        <f t="shared" si="11"/>
        <v>-41496.265882829961</v>
      </c>
      <c r="K46" s="38"/>
      <c r="L46" s="39"/>
      <c r="M46" s="39"/>
      <c r="N46" s="39"/>
      <c r="O46" s="39"/>
      <c r="P46" s="39"/>
      <c r="Q46" s="39"/>
      <c r="R46" s="39"/>
      <c r="S46" s="39"/>
      <c r="T46" s="39"/>
      <c r="U46" s="39"/>
    </row>
    <row r="47" spans="1:21" x14ac:dyDescent="0.35">
      <c r="A47" s="29">
        <v>0.36</v>
      </c>
      <c r="B47" s="30"/>
      <c r="C47" s="31"/>
      <c r="D47" s="32">
        <f t="shared" si="9"/>
        <v>-34577.847232150845</v>
      </c>
      <c r="E47" s="31"/>
      <c r="F47" s="31"/>
      <c r="G47" s="33">
        <f t="shared" si="10"/>
        <v>6448.7331514723192</v>
      </c>
      <c r="H47" s="30"/>
      <c r="I47" s="31"/>
      <c r="J47" s="32">
        <f t="shared" si="11"/>
        <v>-42140.897485627065</v>
      </c>
      <c r="K47" s="38"/>
      <c r="L47" s="39"/>
      <c r="M47" s="39"/>
      <c r="N47" s="39"/>
      <c r="O47" s="39"/>
      <c r="P47" s="39"/>
      <c r="Q47" s="39"/>
      <c r="R47" s="39"/>
      <c r="S47" s="39"/>
      <c r="T47" s="39"/>
      <c r="U47" s="39"/>
    </row>
    <row r="48" spans="1:21" x14ac:dyDescent="0.35">
      <c r="A48" s="29">
        <v>0.37</v>
      </c>
      <c r="B48" s="30"/>
      <c r="C48" s="31"/>
      <c r="D48" s="32">
        <f t="shared" si="9"/>
        <v>-35719.205687229973</v>
      </c>
      <c r="E48" s="31"/>
      <c r="F48" s="31"/>
      <c r="G48" s="33">
        <f t="shared" si="10"/>
        <v>5549.2441197084991</v>
      </c>
      <c r="H48" s="30"/>
      <c r="I48" s="31"/>
      <c r="J48" s="32">
        <f t="shared" si="11"/>
        <v>-42765.917034293598</v>
      </c>
      <c r="K48" s="38"/>
      <c r="L48" s="39"/>
      <c r="M48" s="39"/>
      <c r="N48" s="39"/>
      <c r="O48" s="39"/>
      <c r="P48" s="39"/>
      <c r="Q48" s="39"/>
      <c r="R48" s="39"/>
      <c r="S48" s="39"/>
      <c r="T48" s="39"/>
      <c r="U48" s="39"/>
    </row>
    <row r="49" spans="1:21" x14ac:dyDescent="0.35">
      <c r="A49" s="29">
        <v>0.38</v>
      </c>
      <c r="B49" s="30"/>
      <c r="C49" s="31"/>
      <c r="D49" s="32">
        <f t="shared" si="9"/>
        <v>-36826.64572984846</v>
      </c>
      <c r="E49" s="31"/>
      <c r="F49" s="31"/>
      <c r="G49" s="33">
        <f t="shared" si="10"/>
        <v>4676.8927008252722</v>
      </c>
      <c r="H49" s="30"/>
      <c r="I49" s="31"/>
      <c r="J49" s="32">
        <f t="shared" si="11"/>
        <v>-43372.128834484116</v>
      </c>
      <c r="K49" s="38"/>
      <c r="L49" s="39"/>
      <c r="M49" s="39"/>
      <c r="N49" s="39"/>
      <c r="O49" s="39"/>
      <c r="P49" s="39"/>
      <c r="Q49" s="39"/>
      <c r="R49" s="39"/>
      <c r="S49" s="39"/>
      <c r="T49" s="39"/>
      <c r="U49" s="39"/>
    </row>
    <row r="50" spans="1:21" x14ac:dyDescent="0.35">
      <c r="A50" s="29">
        <v>0.39</v>
      </c>
      <c r="B50" s="30"/>
      <c r="C50" s="31"/>
      <c r="D50" s="32">
        <f t="shared" si="9"/>
        <v>-37901.511554330333</v>
      </c>
      <c r="E50" s="31"/>
      <c r="F50" s="31"/>
      <c r="G50" s="33">
        <f t="shared" si="10"/>
        <v>3830.554711768913</v>
      </c>
      <c r="H50" s="30"/>
      <c r="I50" s="31"/>
      <c r="J50" s="32">
        <f t="shared" si="11"/>
        <v>-43960.296989691138</v>
      </c>
      <c r="K50" s="38"/>
      <c r="L50" s="39"/>
      <c r="M50" s="39"/>
      <c r="N50" s="39"/>
      <c r="O50" s="39"/>
      <c r="P50" s="39"/>
      <c r="Q50" s="39"/>
      <c r="R50" s="39"/>
      <c r="S50" s="39"/>
      <c r="T50" s="39"/>
      <c r="U50" s="39"/>
    </row>
    <row r="51" spans="1:21" x14ac:dyDescent="0.35">
      <c r="A51" s="29">
        <v>0.4</v>
      </c>
      <c r="B51" s="30"/>
      <c r="C51" s="31"/>
      <c r="D51" s="32">
        <f t="shared" si="9"/>
        <v>-38945.082406140289</v>
      </c>
      <c r="E51" s="31"/>
      <c r="F51" s="31"/>
      <c r="G51" s="33">
        <f t="shared" si="10"/>
        <v>3009.1628488130082</v>
      </c>
      <c r="H51" s="30"/>
      <c r="I51" s="31"/>
      <c r="J51" s="32">
        <f t="shared" si="11"/>
        <v>-44531.147736062354</v>
      </c>
      <c r="K51" s="38"/>
      <c r="L51" s="39"/>
      <c r="M51" s="39"/>
      <c r="N51" s="39"/>
      <c r="O51" s="39"/>
      <c r="P51" s="39"/>
      <c r="Q51" s="39"/>
      <c r="R51" s="39"/>
      <c r="S51" s="39"/>
      <c r="T51" s="39"/>
      <c r="U51" s="39"/>
    </row>
    <row r="52" spans="1:21" x14ac:dyDescent="0.35">
      <c r="A52" s="29">
        <v>0.41</v>
      </c>
      <c r="B52" s="30"/>
      <c r="C52" s="31"/>
      <c r="D52" s="32">
        <f t="shared" si="9"/>
        <v>-39958.576237561501</v>
      </c>
      <c r="E52" s="31"/>
      <c r="F52" s="31"/>
      <c r="G52" s="33">
        <f t="shared" si="10"/>
        <v>2211.7033539492695</v>
      </c>
      <c r="H52" s="30"/>
      <c r="I52" s="31"/>
      <c r="J52" s="32">
        <f t="shared" si="11"/>
        <v>-45085.371623981271</v>
      </c>
      <c r="K52" s="38"/>
      <c r="L52" s="39"/>
      <c r="M52" s="39"/>
      <c r="N52" s="39"/>
      <c r="O52" s="39"/>
      <c r="P52" s="39"/>
      <c r="Q52" s="39"/>
      <c r="R52" s="39"/>
      <c r="S52" s="39"/>
      <c r="T52" s="39"/>
      <c r="U52" s="39"/>
    </row>
    <row r="53" spans="1:21" x14ac:dyDescent="0.35">
      <c r="A53" s="29">
        <v>0.42</v>
      </c>
      <c r="B53" s="30"/>
      <c r="C53" s="31"/>
      <c r="D53" s="32">
        <f t="shared" si="9"/>
        <v>-40943.153130203114</v>
      </c>
      <c r="E53" s="31"/>
      <c r="F53" s="31"/>
      <c r="G53" s="33">
        <f t="shared" si="10"/>
        <v>1437.2129012105943</v>
      </c>
      <c r="H53" s="30"/>
      <c r="I53" s="31"/>
      <c r="J53" s="32">
        <f t="shared" si="11"/>
        <v>-45623.625557569154</v>
      </c>
      <c r="K53" s="38"/>
      <c r="L53" s="39"/>
      <c r="M53" s="39"/>
      <c r="N53" s="39"/>
      <c r="O53" s="39"/>
      <c r="P53" s="39"/>
      <c r="Q53" s="39"/>
      <c r="R53" s="39"/>
      <c r="S53" s="39"/>
      <c r="T53" s="39"/>
      <c r="U53" s="39"/>
    </row>
    <row r="54" spans="1:21" x14ac:dyDescent="0.35">
      <c r="A54" s="29">
        <v>0.43</v>
      </c>
      <c r="B54" s="30"/>
      <c r="C54" s="31"/>
      <c r="D54" s="32">
        <f t="shared" si="9"/>
        <v>-41899.918500880958</v>
      </c>
      <c r="E54" s="31"/>
      <c r="F54" s="31"/>
      <c r="G54" s="33">
        <f t="shared" si="10"/>
        <v>684.77568688199972</v>
      </c>
      <c r="H54" s="30"/>
      <c r="I54" s="31"/>
      <c r="J54" s="32">
        <f t="shared" si="11"/>
        <v>-46146.534702377539</v>
      </c>
      <c r="K54" s="38"/>
      <c r="L54" s="39"/>
      <c r="M54" s="39"/>
      <c r="N54" s="39"/>
      <c r="O54" s="39"/>
      <c r="P54" s="39"/>
      <c r="Q54" s="39"/>
      <c r="R54" s="39"/>
      <c r="S54" s="39"/>
      <c r="T54" s="39"/>
      <c r="U54" s="39"/>
    </row>
    <row r="55" spans="1:21" x14ac:dyDescent="0.35">
      <c r="A55" s="29">
        <v>0.44</v>
      </c>
      <c r="B55" s="30"/>
      <c r="C55" s="31"/>
      <c r="D55" s="32">
        <f t="shared" si="9"/>
        <v>-42829.926106125837</v>
      </c>
      <c r="E55" s="31"/>
      <c r="F55" s="31"/>
      <c r="G55" s="33">
        <f t="shared" si="10"/>
        <v>-46.479291166026087</v>
      </c>
      <c r="H55" s="30"/>
      <c r="I55" s="31"/>
      <c r="J55" s="32">
        <f t="shared" si="11"/>
        <v>-46654.694270727487</v>
      </c>
      <c r="K55" s="38"/>
      <c r="L55" s="39"/>
      <c r="M55" s="39"/>
      <c r="N55" s="39"/>
      <c r="O55" s="39"/>
      <c r="P55" s="39"/>
      <c r="Q55" s="39"/>
      <c r="R55" s="39"/>
      <c r="S55" s="39"/>
      <c r="T55" s="39"/>
      <c r="U55" s="39"/>
    </row>
    <row r="56" spans="1:21" x14ac:dyDescent="0.35">
      <c r="A56" s="29">
        <v>0.45</v>
      </c>
      <c r="B56" s="30"/>
      <c r="C56" s="31"/>
      <c r="D56" s="32">
        <f t="shared" si="9"/>
        <v>-43734.180859395048</v>
      </c>
      <c r="E56" s="31"/>
      <c r="F56" s="31"/>
      <c r="G56" s="33">
        <f t="shared" si="10"/>
        <v>-757.38077861947386</v>
      </c>
      <c r="H56" s="30"/>
      <c r="I56" s="31"/>
      <c r="J56" s="32">
        <f t="shared" si="11"/>
        <v>-47148.671193408038</v>
      </c>
      <c r="K56" s="38"/>
      <c r="L56" s="39"/>
      <c r="M56" s="39"/>
      <c r="N56" s="39"/>
      <c r="O56" s="39"/>
      <c r="P56" s="39"/>
      <c r="Q56" s="39"/>
      <c r="R56" s="39"/>
      <c r="S56" s="39"/>
      <c r="T56" s="39"/>
      <c r="U56" s="39"/>
    </row>
    <row r="57" spans="1:21" x14ac:dyDescent="0.35">
      <c r="A57" s="29">
        <v>0.46</v>
      </c>
      <c r="B57" s="30"/>
      <c r="C57" s="31"/>
      <c r="D57" s="32">
        <f t="shared" si="9"/>
        <v>-44613.641473982607</v>
      </c>
      <c r="E57" s="31"/>
      <c r="F57" s="31"/>
      <c r="G57" s="33">
        <f t="shared" si="10"/>
        <v>-1448.7176468680555</v>
      </c>
      <c r="H57" s="30"/>
      <c r="I57" s="31"/>
      <c r="J57" s="32">
        <f t="shared" si="11"/>
        <v>-47629.00568576745</v>
      </c>
      <c r="K57" s="38"/>
      <c r="L57" s="39"/>
      <c r="M57" s="39"/>
      <c r="N57" s="39"/>
      <c r="O57" s="39"/>
      <c r="P57" s="39"/>
      <c r="Q57" s="39"/>
      <c r="R57" s="39"/>
      <c r="S57" s="39"/>
      <c r="T57" s="39"/>
      <c r="U57" s="39"/>
    </row>
    <row r="58" spans="1:21" x14ac:dyDescent="0.35">
      <c r="A58" s="29">
        <v>0.47</v>
      </c>
      <c r="B58" s="30"/>
      <c r="C58" s="31"/>
      <c r="D58" s="32">
        <f t="shared" si="9"/>
        <v>-45469.222943633926</v>
      </c>
      <c r="E58" s="31"/>
      <c r="F58" s="31"/>
      <c r="G58" s="33">
        <f t="shared" si="10"/>
        <v>-2121.2411237101041</v>
      </c>
      <c r="H58" s="30"/>
      <c r="I58" s="31"/>
      <c r="J58" s="32">
        <f t="shared" si="11"/>
        <v>-48096.212715608068</v>
      </c>
      <c r="K58" s="38"/>
      <c r="L58" s="39"/>
      <c r="M58" s="39"/>
      <c r="N58" s="39"/>
      <c r="O58" s="39"/>
      <c r="P58" s="39"/>
      <c r="Q58" s="39"/>
      <c r="R58" s="39"/>
      <c r="S58" s="39"/>
      <c r="T58" s="39"/>
      <c r="U58" s="39"/>
    </row>
    <row r="59" spans="1:21" x14ac:dyDescent="0.35">
      <c r="A59" s="29">
        <v>0.48</v>
      </c>
      <c r="B59" s="30"/>
      <c r="C59" s="31"/>
      <c r="D59" s="32">
        <f t="shared" si="9"/>
        <v>-46301.798871962266</v>
      </c>
      <c r="E59" s="31"/>
      <c r="F59" s="31"/>
      <c r="G59" s="33">
        <f t="shared" si="10"/>
        <v>-2775.6668832728974</v>
      </c>
      <c r="H59" s="30"/>
      <c r="I59" s="31"/>
      <c r="J59" s="32">
        <f t="shared" si="11"/>
        <v>-48550.783379725501</v>
      </c>
      <c r="K59" s="38"/>
      <c r="L59" s="39"/>
      <c r="M59" s="39"/>
      <c r="N59" s="39"/>
      <c r="O59" s="39"/>
      <c r="P59" s="39"/>
      <c r="Q59" s="39"/>
      <c r="R59" s="39"/>
      <c r="S59" s="39"/>
      <c r="T59" s="39"/>
      <c r="U59" s="39"/>
    </row>
    <row r="60" spans="1:21" x14ac:dyDescent="0.35">
      <c r="A60" s="29">
        <v>0.49</v>
      </c>
      <c r="B60" s="30"/>
      <c r="C60" s="31"/>
      <c r="D60" s="32">
        <f t="shared" si="9"/>
        <v>-47112.203660931133</v>
      </c>
      <c r="E60" s="31"/>
      <c r="F60" s="31"/>
      <c r="G60" s="33">
        <f t="shared" si="10"/>
        <v>-3412.6770049868064</v>
      </c>
      <c r="H60" s="30"/>
      <c r="I60" s="31"/>
      <c r="J60" s="32">
        <f t="shared" si="11"/>
        <v>-48993.186195411181</v>
      </c>
      <c r="K60" s="38"/>
      <c r="L60" s="39"/>
      <c r="M60" s="39"/>
      <c r="N60" s="39"/>
      <c r="O60" s="39"/>
      <c r="P60" s="39"/>
      <c r="Q60" s="39"/>
      <c r="R60" s="39"/>
      <c r="S60" s="39"/>
      <c r="T60" s="39"/>
      <c r="U60" s="39"/>
    </row>
    <row r="61" spans="1:21" x14ac:dyDescent="0.35">
      <c r="A61" s="29">
        <v>0.5</v>
      </c>
      <c r="B61" s="30"/>
      <c r="C61" s="31"/>
      <c r="D61" s="32">
        <f t="shared" si="9"/>
        <v>-47901.234567901236</v>
      </c>
      <c r="E61" s="31"/>
      <c r="F61" s="31"/>
      <c r="G61" s="33">
        <f t="shared" si="10"/>
        <v>-4032.9218106995904</v>
      </c>
      <c r="H61" s="30"/>
      <c r="I61" s="31"/>
      <c r="J61" s="32">
        <f t="shared" si="11"/>
        <v>-49423.8683127572</v>
      </c>
      <c r="K61" s="38"/>
      <c r="L61" s="39"/>
      <c r="M61" s="39"/>
      <c r="N61" s="39"/>
      <c r="O61" s="39"/>
      <c r="P61" s="39"/>
      <c r="Q61" s="39"/>
      <c r="R61" s="39"/>
      <c r="S61" s="39"/>
      <c r="T61" s="39"/>
      <c r="U61" s="39"/>
    </row>
    <row r="62" spans="1:21" x14ac:dyDescent="0.35">
      <c r="A62" s="29">
        <v>0.51</v>
      </c>
      <c r="B62" s="30"/>
      <c r="C62" s="31"/>
      <c r="D62" s="32">
        <f t="shared" si="9"/>
        <v>-48669.653640037206</v>
      </c>
      <c r="E62" s="31"/>
      <c r="F62" s="31"/>
      <c r="G62" s="33">
        <f t="shared" si="10"/>
        <v>-4637.0215883282581</v>
      </c>
      <c r="H62" s="30"/>
      <c r="I62" s="31"/>
      <c r="J62" s="32">
        <f t="shared" si="11"/>
        <v>-49843.256653163495</v>
      </c>
      <c r="K62" s="38"/>
      <c r="L62" s="39"/>
      <c r="M62" s="39"/>
      <c r="N62" s="39"/>
      <c r="O62" s="39"/>
      <c r="P62" s="39"/>
      <c r="Q62" s="39"/>
      <c r="R62" s="39"/>
      <c r="S62" s="39"/>
      <c r="T62" s="39"/>
      <c r="U62" s="39"/>
    </row>
    <row r="63" spans="1:21" x14ac:dyDescent="0.35">
      <c r="A63" s="29">
        <v>0.52</v>
      </c>
      <c r="B63" s="30"/>
      <c r="C63" s="31"/>
      <c r="D63" s="32">
        <f t="shared" si="9"/>
        <v>-49418.189534222984</v>
      </c>
      <c r="E63" s="31"/>
      <c r="F63" s="31"/>
      <c r="G63" s="33">
        <f t="shared" si="10"/>
        <v>-5225.5682098131074</v>
      </c>
      <c r="H63" s="30"/>
      <c r="I63" s="31"/>
      <c r="J63" s="32">
        <f t="shared" si="11"/>
        <v>-50251.758979043239</v>
      </c>
      <c r="K63" s="38"/>
      <c r="L63" s="39"/>
      <c r="M63" s="39"/>
      <c r="N63" s="39"/>
      <c r="O63" s="39"/>
      <c r="P63" s="39"/>
      <c r="Q63" s="39"/>
      <c r="R63" s="39"/>
      <c r="S63" s="39"/>
      <c r="T63" s="39"/>
      <c r="U63" s="39"/>
    </row>
    <row r="64" spans="1:21" x14ac:dyDescent="0.35">
      <c r="A64" s="29">
        <v>0.53</v>
      </c>
      <c r="B64" s="30"/>
      <c r="C64" s="31"/>
      <c r="D64" s="32">
        <f t="shared" si="9"/>
        <v>-50147.539230038972</v>
      </c>
      <c r="E64" s="31"/>
      <c r="F64" s="31"/>
      <c r="G64" s="33">
        <f t="shared" si="10"/>
        <v>-5799.1266505572348</v>
      </c>
      <c r="H64" s="30"/>
      <c r="I64" s="31"/>
      <c r="J64" s="32">
        <f t="shared" si="11"/>
        <v>-50649.764899351416</v>
      </c>
      <c r="K64" s="38"/>
      <c r="L64" s="39"/>
      <c r="M64" s="39"/>
      <c r="N64" s="39"/>
      <c r="O64" s="39"/>
      <c r="P64" s="39"/>
      <c r="Q64" s="39"/>
      <c r="R64" s="39"/>
      <c r="S64" s="39"/>
      <c r="T64" s="39"/>
      <c r="U64" s="39"/>
    </row>
    <row r="65" spans="1:21" x14ac:dyDescent="0.35">
      <c r="A65" s="29">
        <v>0.54</v>
      </c>
      <c r="B65" s="30"/>
      <c r="C65" s="31"/>
      <c r="D65" s="32">
        <f t="shared" si="9"/>
        <v>-50858.369642807105</v>
      </c>
      <c r="E65" s="31"/>
      <c r="F65" s="31"/>
      <c r="G65" s="33">
        <f t="shared" si="10"/>
        <v>-6358.2364170014625</v>
      </c>
      <c r="H65" s="30"/>
      <c r="I65" s="31"/>
      <c r="J65" s="32">
        <f t="shared" si="11"/>
        <v>-51037.646815220374</v>
      </c>
      <c r="K65" s="38"/>
      <c r="L65" s="39"/>
      <c r="M65" s="39"/>
      <c r="N65" s="39"/>
      <c r="O65" s="39"/>
      <c r="P65" s="39"/>
      <c r="Q65" s="39"/>
      <c r="R65" s="39"/>
      <c r="S65" s="39"/>
      <c r="T65" s="39"/>
      <c r="U65" s="39"/>
    </row>
    <row r="66" spans="1:21" x14ac:dyDescent="0.35">
      <c r="A66" s="29">
        <v>0.55000000000000004</v>
      </c>
      <c r="B66" s="30"/>
      <c r="C66" s="31"/>
      <c r="D66" s="32">
        <f t="shared" si="9"/>
        <v>-51551.319143204768</v>
      </c>
      <c r="E66" s="31"/>
      <c r="F66" s="31"/>
      <c r="G66" s="33">
        <f t="shared" si="10"/>
        <v>-6903.4128884925813</v>
      </c>
      <c r="H66" s="30"/>
      <c r="I66" s="31"/>
      <c r="J66" s="32">
        <f t="shared" si="11"/>
        <v>-51415.760809672633</v>
      </c>
      <c r="K66" s="38"/>
      <c r="L66" s="39"/>
      <c r="M66" s="39"/>
      <c r="N66" s="39"/>
      <c r="O66" s="39"/>
      <c r="P66" s="39"/>
      <c r="Q66" s="39"/>
      <c r="R66" s="39"/>
      <c r="S66" s="39"/>
      <c r="T66" s="39"/>
      <c r="U66" s="39"/>
    </row>
    <row r="67" spans="1:21" x14ac:dyDescent="0.35">
      <c r="A67" s="29">
        <v>0.56000000000000005</v>
      </c>
      <c r="B67" s="30"/>
      <c r="C67" s="31"/>
      <c r="D67" s="32">
        <f t="shared" si="9"/>
        <v>-52226.99898948396</v>
      </c>
      <c r="E67" s="31"/>
      <c r="F67" s="31"/>
      <c r="G67" s="33">
        <f t="shared" si="10"/>
        <v>-7435.14857915225</v>
      </c>
      <c r="H67" s="30"/>
      <c r="I67" s="31"/>
      <c r="J67" s="32">
        <f t="shared" si="11"/>
        <v>-51784.447485092111</v>
      </c>
      <c r="K67" s="38"/>
      <c r="L67" s="39"/>
      <c r="M67" s="39"/>
      <c r="N67" s="39"/>
      <c r="O67" s="39"/>
      <c r="P67" s="39"/>
      <c r="Q67" s="39"/>
      <c r="R67" s="39"/>
      <c r="S67" s="39"/>
      <c r="T67" s="39"/>
      <c r="U67" s="39"/>
    </row>
    <row r="68" spans="1:21" x14ac:dyDescent="0.35">
      <c r="A68" s="29">
        <v>0.56999999999999995</v>
      </c>
      <c r="B68" s="30"/>
      <c r="C68" s="31"/>
      <c r="D68" s="32">
        <f t="shared" si="9"/>
        <v>-52885.994677902665</v>
      </c>
      <c r="E68" s="31"/>
      <c r="F68" s="31"/>
      <c r="G68" s="33">
        <f t="shared" si="10"/>
        <v>-7953.9143250373018</v>
      </c>
      <c r="H68" s="30"/>
      <c r="I68" s="31"/>
      <c r="J68" s="32">
        <f t="shared" si="11"/>
        <v>-52144.032751869032</v>
      </c>
      <c r="K68" s="38"/>
      <c r="L68" s="39"/>
      <c r="M68" s="39"/>
      <c r="N68" s="39"/>
      <c r="O68" s="39"/>
      <c r="P68" s="39"/>
      <c r="Q68" s="39"/>
      <c r="R68" s="39"/>
      <c r="S68" s="39"/>
      <c r="T68" s="39"/>
      <c r="U68" s="39"/>
    </row>
    <row r="69" spans="1:21" x14ac:dyDescent="0.35">
      <c r="A69" s="29">
        <v>0.57999999999999996</v>
      </c>
      <c r="B69" s="30"/>
      <c r="C69" s="31"/>
      <c r="D69" s="32">
        <f t="shared" si="9"/>
        <v>-53528.867216580402</v>
      </c>
      <c r="E69" s="31"/>
      <c r="F69" s="31"/>
      <c r="G69" s="33">
        <f t="shared" si="10"/>
        <v>-8460.1604014993572</v>
      </c>
      <c r="H69" s="30"/>
      <c r="I69" s="31"/>
      <c r="J69" s="32">
        <f t="shared" si="11"/>
        <v>-52494.828571388825</v>
      </c>
      <c r="K69" s="38"/>
      <c r="L69" s="39"/>
      <c r="M69" s="39"/>
      <c r="N69" s="39"/>
      <c r="O69" s="39"/>
      <c r="P69" s="39"/>
      <c r="Q69" s="39"/>
      <c r="R69" s="39"/>
      <c r="S69" s="39"/>
      <c r="T69" s="39"/>
      <c r="U69" s="39"/>
    </row>
    <row r="70" spans="1:21" x14ac:dyDescent="0.35">
      <c r="A70" s="29">
        <v>0.59</v>
      </c>
      <c r="B70" s="30"/>
      <c r="C70" s="31"/>
      <c r="D70" s="32">
        <f t="shared" si="9"/>
        <v>-54156.154327623728</v>
      </c>
      <c r="E70" s="31"/>
      <c r="F70" s="31"/>
      <c r="G70" s="33">
        <f t="shared" si="10"/>
        <v>-8954.3175752988245</v>
      </c>
      <c r="H70" s="30"/>
      <c r="I70" s="31"/>
      <c r="J70" s="32">
        <f t="shared" si="11"/>
        <v>-52837.133656308899</v>
      </c>
      <c r="K70" s="38"/>
      <c r="L70" s="39"/>
      <c r="M70" s="39"/>
      <c r="N70" s="39"/>
      <c r="O70" s="39"/>
      <c r="P70" s="39"/>
      <c r="Q70" s="39"/>
      <c r="R70" s="39"/>
      <c r="S70" s="39"/>
      <c r="T70" s="39"/>
      <c r="U70" s="39"/>
    </row>
    <row r="71" spans="1:21" x14ac:dyDescent="0.35">
      <c r="A71" s="29">
        <v>0.6</v>
      </c>
      <c r="B71" s="30"/>
      <c r="C71" s="31"/>
      <c r="D71" s="32">
        <f t="shared" si="9"/>
        <v>-54768.37158203125</v>
      </c>
      <c r="E71" s="31"/>
      <c r="F71" s="31"/>
      <c r="G71" s="33">
        <f t="shared" si="10"/>
        <v>-9436.798095703125</v>
      </c>
      <c r="H71" s="30"/>
      <c r="I71" s="31"/>
      <c r="J71" s="32">
        <f t="shared" si="11"/>
        <v>-53171.234130859375</v>
      </c>
      <c r="K71" s="38"/>
      <c r="L71" s="39"/>
      <c r="M71" s="39"/>
      <c r="N71" s="39"/>
      <c r="O71" s="39"/>
      <c r="P71" s="39"/>
      <c r="Q71" s="39"/>
      <c r="R71" s="39"/>
      <c r="S71" s="39"/>
      <c r="T71" s="39"/>
      <c r="U71" s="39"/>
    </row>
    <row r="72" spans="1:21" x14ac:dyDescent="0.35">
      <c r="A72" s="29">
        <v>0.61</v>
      </c>
      <c r="B72" s="30"/>
      <c r="C72" s="31"/>
      <c r="D72" s="32">
        <f t="shared" si="9"/>
        <v>-55366.013471574057</v>
      </c>
      <c r="E72" s="31"/>
      <c r="F72" s="31"/>
      <c r="G72" s="33">
        <f t="shared" si="10"/>
        <v>-9907.9966284979964</v>
      </c>
      <c r="H72" s="30"/>
      <c r="I72" s="31"/>
      <c r="J72" s="32">
        <f t="shared" si="11"/>
        <v>-53497.404153710377</v>
      </c>
      <c r="K72" s="38"/>
      <c r="L72" s="39"/>
      <c r="M72" s="39"/>
      <c r="N72" s="39"/>
      <c r="O72" s="39"/>
      <c r="P72" s="39"/>
      <c r="Q72" s="39"/>
      <c r="R72" s="39"/>
      <c r="S72" s="39"/>
      <c r="T72" s="39"/>
      <c r="U72" s="39"/>
    </row>
    <row r="73" spans="1:21" x14ac:dyDescent="0.35">
      <c r="A73" s="29">
        <v>0.62</v>
      </c>
      <c r="B73" s="30"/>
      <c r="C73" s="31"/>
      <c r="D73" s="32">
        <f t="shared" si="9"/>
        <v>-55949.554421561159</v>
      </c>
      <c r="E73" s="31"/>
      <c r="F73" s="31"/>
      <c r="G73" s="33">
        <f t="shared" si="10"/>
        <v>-10368.2911365646</v>
      </c>
      <c r="H73" s="30"/>
      <c r="I73" s="31"/>
      <c r="J73" s="32">
        <f t="shared" si="11"/>
        <v>-53815.906505771942</v>
      </c>
      <c r="K73" s="38"/>
      <c r="L73" s="39"/>
      <c r="M73" s="39"/>
      <c r="N73" s="39"/>
      <c r="O73" s="39"/>
      <c r="P73" s="39"/>
      <c r="Q73" s="39"/>
      <c r="R73" s="39"/>
      <c r="S73" s="39"/>
      <c r="T73" s="39"/>
      <c r="U73" s="39"/>
    </row>
    <row r="74" spans="1:21" x14ac:dyDescent="0.35">
      <c r="A74" s="29">
        <v>0.63</v>
      </c>
      <c r="B74" s="30"/>
      <c r="C74" s="31"/>
      <c r="D74" s="32">
        <f t="shared" si="9"/>
        <v>-56519.449748130748</v>
      </c>
      <c r="E74" s="31"/>
      <c r="F74" s="31"/>
      <c r="G74" s="33">
        <f t="shared" si="10"/>
        <v>-10818.043710418249</v>
      </c>
      <c r="H74" s="30"/>
      <c r="I74" s="31"/>
      <c r="J74" s="32">
        <f t="shared" si="11"/>
        <v>-54126.993145127184</v>
      </c>
      <c r="K74" s="38"/>
      <c r="L74" s="39"/>
      <c r="M74" s="39"/>
      <c r="N74" s="39"/>
      <c r="O74" s="39"/>
      <c r="P74" s="39"/>
      <c r="Q74" s="39"/>
      <c r="R74" s="39"/>
      <c r="S74" s="39"/>
      <c r="T74" s="39"/>
      <c r="U74" s="39"/>
    </row>
    <row r="75" spans="1:21" x14ac:dyDescent="0.35">
      <c r="A75" s="29">
        <v>0.64</v>
      </c>
      <c r="B75" s="30"/>
      <c r="C75" s="31"/>
      <c r="D75" s="32">
        <f t="shared" si="9"/>
        <v>-57076.136563462853</v>
      </c>
      <c r="E75" s="31"/>
      <c r="F75" s="31"/>
      <c r="G75" s="33">
        <f t="shared" si="10"/>
        <v>-11257.601351868951</v>
      </c>
      <c r="H75" s="30"/>
      <c r="I75" s="31"/>
      <c r="J75" s="32">
        <f t="shared" si="11"/>
        <v>-54430.905731148567</v>
      </c>
      <c r="K75" s="38"/>
      <c r="L75" s="39"/>
      <c r="M75" s="39"/>
      <c r="N75" s="39"/>
      <c r="O75" s="39"/>
      <c r="P75" s="39"/>
      <c r="Q75" s="39"/>
      <c r="R75" s="39"/>
      <c r="S75" s="39"/>
      <c r="T75" s="39"/>
      <c r="U75" s="39"/>
    </row>
    <row r="76" spans="1:21" x14ac:dyDescent="0.35">
      <c r="A76" s="29">
        <v>0.65</v>
      </c>
      <c r="B76" s="30"/>
      <c r="C76" s="31"/>
      <c r="D76" s="32">
        <f t="shared" ref="D76:D111" si="12">NPV(A76,$D$7:$D$11)-$D$6</f>
        <v>-57620.034632078437</v>
      </c>
      <c r="E76" s="31"/>
      <c r="F76" s="31"/>
      <c r="G76" s="33">
        <f t="shared" ref="G76:G111" si="13">NPV(A76,$G$7:$G$11)-$G$6</f>
        <v>-11687.296713744508</v>
      </c>
      <c r="H76" s="30"/>
      <c r="I76" s="31"/>
      <c r="J76" s="32">
        <f t="shared" ref="J76:J111" si="14">NPV(A76,$J$7:$J$11)-$J$6</f>
        <v>-54727.876119705761</v>
      </c>
      <c r="K76" s="38"/>
      <c r="L76" s="39"/>
      <c r="M76" s="39"/>
      <c r="N76" s="39"/>
      <c r="O76" s="39"/>
      <c r="P76" s="39"/>
      <c r="Q76" s="39"/>
      <c r="R76" s="39"/>
      <c r="S76" s="39"/>
      <c r="T76" s="39"/>
      <c r="U76" s="39"/>
    </row>
    <row r="77" spans="1:21" x14ac:dyDescent="0.35">
      <c r="A77" s="29">
        <v>0.66</v>
      </c>
      <c r="B77" s="30"/>
      <c r="C77" s="31"/>
      <c r="D77" s="32">
        <f t="shared" si="12"/>
        <v>-58151.54718117998</v>
      </c>
      <c r="E77" s="31"/>
      <c r="F77" s="31"/>
      <c r="G77" s="33">
        <f t="shared" si="13"/>
        <v>-12107.448798415462</v>
      </c>
      <c r="H77" s="30"/>
      <c r="I77" s="31"/>
      <c r="J77" s="32">
        <f t="shared" si="14"/>
        <v>-55018.126831244284</v>
      </c>
      <c r="K77" s="38"/>
      <c r="L77" s="39"/>
      <c r="M77" s="39"/>
      <c r="N77" s="39"/>
      <c r="O77" s="39"/>
      <c r="P77" s="39"/>
      <c r="Q77" s="39"/>
      <c r="R77" s="39"/>
      <c r="S77" s="39"/>
      <c r="T77" s="39"/>
      <c r="U77" s="39"/>
    </row>
    <row r="78" spans="1:21" x14ac:dyDescent="0.35">
      <c r="A78" s="29">
        <v>0.67</v>
      </c>
      <c r="B78" s="30"/>
      <c r="C78" s="31"/>
      <c r="D78" s="32">
        <f t="shared" si="12"/>
        <v>-58671.061667790091</v>
      </c>
      <c r="E78" s="31"/>
      <c r="F78" s="31"/>
      <c r="G78" s="33">
        <f t="shared" si="13"/>
        <v>-12518.363617673196</v>
      </c>
      <c r="H78" s="30"/>
      <c r="I78" s="31"/>
      <c r="J78" s="32">
        <f t="shared" si="14"/>
        <v>-55301.87149339325</v>
      </c>
      <c r="K78" s="38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x14ac:dyDescent="0.35">
      <c r="A79" s="29">
        <v>0.68</v>
      </c>
      <c r="B79" s="30"/>
      <c r="C79" s="31"/>
      <c r="D79" s="32">
        <f t="shared" si="12"/>
        <v>-59178.950505264205</v>
      </c>
      <c r="E79" s="31"/>
      <c r="F79" s="31"/>
      <c r="G79" s="33">
        <f t="shared" si="13"/>
        <v>-12920.334816340248</v>
      </c>
      <c r="H79" s="30"/>
      <c r="I79" s="31"/>
      <c r="J79" s="32">
        <f t="shared" si="14"/>
        <v>-55579.315259649557</v>
      </c>
      <c r="K79" s="38"/>
      <c r="L79" s="39"/>
      <c r="M79" s="39"/>
      <c r="N79" s="39"/>
      <c r="O79" s="39"/>
      <c r="P79" s="39"/>
      <c r="Q79" s="39"/>
      <c r="R79" s="39"/>
      <c r="S79" s="39"/>
      <c r="T79" s="39"/>
      <c r="U79" s="39"/>
    </row>
    <row r="80" spans="1:21" x14ac:dyDescent="0.35">
      <c r="A80" s="29">
        <v>0.69</v>
      </c>
      <c r="B80" s="30"/>
      <c r="C80" s="31"/>
      <c r="D80" s="32">
        <f t="shared" si="12"/>
        <v>-59675.571751582858</v>
      </c>
      <c r="E80" s="31"/>
      <c r="F80" s="31"/>
      <c r="G80" s="33">
        <f t="shared" si="13"/>
        <v>-13313.644261830173</v>
      </c>
      <c r="H80" s="30"/>
      <c r="I80" s="31"/>
      <c r="J80" s="32">
        <f t="shared" si="14"/>
        <v>-55850.655205581737</v>
      </c>
      <c r="K80" s="38"/>
      <c r="L80" s="39"/>
      <c r="M80" s="39"/>
      <c r="N80" s="39"/>
      <c r="O80" s="39"/>
      <c r="P80" s="39"/>
      <c r="Q80" s="39"/>
      <c r="R80" s="39"/>
      <c r="S80" s="39"/>
      <c r="T80" s="39"/>
      <c r="U80" s="39"/>
    </row>
    <row r="81" spans="1:21" x14ac:dyDescent="0.35">
      <c r="A81" s="29">
        <v>0.7</v>
      </c>
      <c r="B81" s="30"/>
      <c r="C81" s="31"/>
      <c r="D81" s="32">
        <f t="shared" si="12"/>
        <v>-60161.269761673175</v>
      </c>
      <c r="E81" s="31"/>
      <c r="F81" s="31"/>
      <c r="G81" s="33">
        <f t="shared" si="13"/>
        <v>-13698.562601726793</v>
      </c>
      <c r="H81" s="30"/>
      <c r="I81" s="31"/>
      <c r="J81" s="32">
        <f t="shared" si="14"/>
        <v>-56116.080703901869</v>
      </c>
      <c r="K81" s="38"/>
      <c r="L81" s="39"/>
      <c r="M81" s="39"/>
      <c r="N81" s="39"/>
      <c r="O81" s="39"/>
      <c r="P81" s="39"/>
      <c r="Q81" s="39"/>
      <c r="R81" s="39"/>
      <c r="S81" s="39"/>
      <c r="T81" s="39"/>
      <c r="U81" s="39"/>
    </row>
    <row r="82" spans="1:21" x14ac:dyDescent="0.35">
      <c r="A82" s="29">
        <v>0.71</v>
      </c>
      <c r="B82" s="30"/>
      <c r="C82" s="31"/>
      <c r="D82" s="32">
        <f t="shared" si="12"/>
        <v>-60636.375805862299</v>
      </c>
      <c r="E82" s="31"/>
      <c r="F82" s="31"/>
      <c r="G82" s="33">
        <f t="shared" si="13"/>
        <v>-14075.349791313667</v>
      </c>
      <c r="H82" s="30"/>
      <c r="I82" s="31"/>
      <c r="J82" s="32">
        <f t="shared" si="14"/>
        <v>-56375.773779663956</v>
      </c>
      <c r="K82" s="38"/>
      <c r="L82" s="39"/>
      <c r="M82" s="39"/>
      <c r="N82" s="39"/>
      <c r="O82" s="39"/>
      <c r="P82" s="39"/>
      <c r="Q82" s="39"/>
      <c r="R82" s="39"/>
      <c r="S82" s="39"/>
      <c r="T82" s="39"/>
      <c r="U82" s="39"/>
    </row>
    <row r="83" spans="1:21" x14ac:dyDescent="0.35">
      <c r="A83" s="29">
        <v>0.72</v>
      </c>
      <c r="B83" s="30"/>
      <c r="C83" s="31"/>
      <c r="D83" s="32">
        <f t="shared" si="12"/>
        <v>-61101.20865643071</v>
      </c>
      <c r="E83" s="31"/>
      <c r="F83" s="31"/>
      <c r="G83" s="33">
        <f t="shared" si="13"/>
        <v>-14444.255592857342</v>
      </c>
      <c r="H83" s="30"/>
      <c r="I83" s="31"/>
      <c r="J83" s="32">
        <f t="shared" si="14"/>
        <v>-56629.909446765581</v>
      </c>
      <c r="K83" s="38"/>
      <c r="L83" s="39"/>
      <c r="M83" s="39"/>
      <c r="N83" s="39"/>
      <c r="O83" s="39"/>
      <c r="P83" s="39"/>
      <c r="Q83" s="39"/>
      <c r="R83" s="39"/>
      <c r="S83" s="39"/>
      <c r="T83" s="39"/>
      <c r="U83" s="39"/>
    </row>
    <row r="84" spans="1:21" x14ac:dyDescent="0.35">
      <c r="A84" s="29">
        <v>0.73</v>
      </c>
      <c r="B84" s="30"/>
      <c r="C84" s="31"/>
      <c r="D84" s="32">
        <f t="shared" si="12"/>
        <v>-61556.075144107024</v>
      </c>
      <c r="E84" s="31"/>
      <c r="F84" s="31"/>
      <c r="G84" s="33">
        <f t="shared" si="13"/>
        <v>-14805.520048328981</v>
      </c>
      <c r="H84" s="30"/>
      <c r="I84" s="31"/>
      <c r="J84" s="32">
        <f t="shared" si="14"/>
        <v>-56878.656026852273</v>
      </c>
      <c r="K84" s="38"/>
      <c r="L84" s="39"/>
      <c r="M84" s="39"/>
      <c r="N84" s="39"/>
      <c r="O84" s="39"/>
      <c r="P84" s="39"/>
      <c r="Q84" s="39"/>
      <c r="R84" s="39"/>
      <c r="S84" s="39"/>
      <c r="T84" s="39"/>
      <c r="U84" s="39"/>
    </row>
    <row r="85" spans="1:21" x14ac:dyDescent="0.35">
      <c r="A85" s="29">
        <v>0.74</v>
      </c>
      <c r="B85" s="30"/>
      <c r="C85" s="31"/>
      <c r="D85" s="32">
        <f t="shared" si="12"/>
        <v>-62001.270686228636</v>
      </c>
      <c r="E85" s="31"/>
      <c r="F85" s="31"/>
      <c r="G85" s="33">
        <f t="shared" si="13"/>
        <v>-15159.373927138608</v>
      </c>
      <c r="H85" s="30"/>
      <c r="I85" s="31"/>
      <c r="J85" s="32">
        <f t="shared" si="14"/>
        <v>-57122.175451653347</v>
      </c>
      <c r="K85" s="38"/>
      <c r="L85" s="39"/>
      <c r="M85" s="39"/>
      <c r="N85" s="39"/>
      <c r="O85" s="39"/>
      <c r="P85" s="39"/>
      <c r="Q85" s="39"/>
      <c r="R85" s="39"/>
      <c r="S85" s="39"/>
      <c r="T85" s="39"/>
      <c r="U85" s="39"/>
    </row>
    <row r="86" spans="1:21" x14ac:dyDescent="0.35">
      <c r="A86" s="29">
        <v>0.75</v>
      </c>
      <c r="B86" s="30"/>
      <c r="C86" s="31"/>
      <c r="D86" s="32">
        <f t="shared" si="12"/>
        <v>-62437.079788183495</v>
      </c>
      <c r="E86" s="31"/>
      <c r="F86" s="31"/>
      <c r="G86" s="33">
        <f t="shared" si="13"/>
        <v>-15506.039150354023</v>
      </c>
      <c r="H86" s="30"/>
      <c r="I86" s="31"/>
      <c r="J86" s="32">
        <f t="shared" si="14"/>
        <v>-57360.623549711425</v>
      </c>
      <c r="K86" s="38"/>
      <c r="L86" s="39"/>
      <c r="M86" s="39"/>
      <c r="N86" s="39"/>
      <c r="O86" s="39"/>
      <c r="P86" s="39"/>
      <c r="Q86" s="39"/>
      <c r="R86" s="39"/>
      <c r="S86" s="39"/>
      <c r="T86" s="39"/>
      <c r="U86" s="39"/>
    </row>
    <row r="87" spans="1:21" x14ac:dyDescent="0.35">
      <c r="A87" s="29">
        <v>0.76</v>
      </c>
      <c r="B87" s="30"/>
      <c r="C87" s="31"/>
      <c r="D87" s="32">
        <f t="shared" si="12"/>
        <v>-62863.776519646723</v>
      </c>
      <c r="E87" s="31"/>
      <c r="F87" s="31"/>
      <c r="G87" s="33">
        <f t="shared" si="13"/>
        <v>-15845.729192780935</v>
      </c>
      <c r="H87" s="30"/>
      <c r="I87" s="31"/>
      <c r="J87" s="32">
        <f t="shared" si="14"/>
        <v>-57594.150318406508</v>
      </c>
      <c r="K87" s="38"/>
      <c r="L87" s="39"/>
      <c r="M87" s="39"/>
      <c r="N87" s="39"/>
      <c r="O87" s="39"/>
      <c r="P87" s="39"/>
      <c r="Q87" s="39"/>
      <c r="R87" s="39"/>
      <c r="S87" s="39"/>
      <c r="T87" s="39"/>
      <c r="U87" s="39"/>
    </row>
    <row r="88" spans="1:21" x14ac:dyDescent="0.35">
      <c r="A88" s="29">
        <v>0.77</v>
      </c>
      <c r="B88" s="30"/>
      <c r="C88" s="31"/>
      <c r="D88" s="32">
        <f t="shared" si="12"/>
        <v>-63281.624967031377</v>
      </c>
      <c r="E88" s="31"/>
      <c r="F88" s="31"/>
      <c r="G88" s="33">
        <f t="shared" si="13"/>
        <v>-16178.649464192757</v>
      </c>
      <c r="H88" s="30"/>
      <c r="I88" s="31"/>
      <c r="J88" s="32">
        <f t="shared" si="14"/>
        <v>-57822.900182118072</v>
      </c>
      <c r="K88" s="38"/>
      <c r="L88" s="39"/>
      <c r="M88" s="39"/>
      <c r="N88" s="39"/>
      <c r="O88" s="39"/>
      <c r="P88" s="39"/>
      <c r="Q88" s="39"/>
      <c r="R88" s="39"/>
      <c r="S88" s="39"/>
      <c r="T88" s="39"/>
      <c r="U88" s="39"/>
    </row>
    <row r="89" spans="1:21" x14ac:dyDescent="0.35">
      <c r="A89" s="29">
        <v>0.78</v>
      </c>
      <c r="B89" s="30"/>
      <c r="C89" s="31"/>
      <c r="D89" s="32">
        <f t="shared" si="12"/>
        <v>-63690.87966348404</v>
      </c>
      <c r="E89" s="31"/>
      <c r="F89" s="31"/>
      <c r="G89" s="33">
        <f t="shared" si="13"/>
        <v>-16504.997670915734</v>
      </c>
      <c r="H89" s="30"/>
      <c r="I89" s="31"/>
      <c r="J89" s="32">
        <f t="shared" si="14"/>
        <v>-58047.012237315452</v>
      </c>
      <c r="K89" s="38"/>
      <c r="L89" s="39"/>
      <c r="M89" s="39"/>
      <c r="N89" s="39"/>
      <c r="O89" s="39"/>
      <c r="P89" s="39"/>
      <c r="Q89" s="39"/>
      <c r="R89" s="39"/>
      <c r="S89" s="39"/>
      <c r="T89" s="39"/>
      <c r="U89" s="39"/>
    </row>
    <row r="90" spans="1:21" x14ac:dyDescent="0.35">
      <c r="A90" s="29">
        <v>0.79</v>
      </c>
      <c r="B90" s="30"/>
      <c r="C90" s="31"/>
      <c r="D90" s="32">
        <f t="shared" si="12"/>
        <v>-64091.785997674371</v>
      </c>
      <c r="E90" s="31"/>
      <c r="F90" s="31"/>
      <c r="G90" s="33">
        <f t="shared" si="13"/>
        <v>-16824.964158898889</v>
      </c>
      <c r="H90" s="30"/>
      <c r="I90" s="31"/>
      <c r="J90" s="32">
        <f t="shared" si="14"/>
        <v>-58266.620485317137</v>
      </c>
      <c r="K90" s="38"/>
      <c r="L90" s="39"/>
      <c r="M90" s="39"/>
      <c r="N90" s="39"/>
      <c r="O90" s="39"/>
      <c r="P90" s="39"/>
      <c r="Q90" s="39"/>
      <c r="R90" s="39"/>
      <c r="S90" s="39"/>
      <c r="T90" s="39"/>
      <c r="U90" s="39"/>
    </row>
    <row r="91" spans="1:21" x14ac:dyDescent="0.35">
      <c r="A91" s="29">
        <v>0.8</v>
      </c>
      <c r="B91" s="30"/>
      <c r="C91" s="31"/>
      <c r="D91" s="32">
        <f t="shared" si="12"/>
        <v>-64484.580602550428</v>
      </c>
      <c r="E91" s="31"/>
      <c r="F91" s="31"/>
      <c r="G91" s="33">
        <f t="shared" si="13"/>
        <v>-17138.732239326659</v>
      </c>
      <c r="H91" s="30"/>
      <c r="I91" s="31"/>
      <c r="J91" s="32">
        <f t="shared" si="14"/>
        <v>-58481.854053413263</v>
      </c>
      <c r="K91" s="38"/>
      <c r="L91" s="39"/>
      <c r="M91" s="39"/>
      <c r="N91" s="39"/>
      <c r="O91" s="39"/>
      <c r="P91" s="39"/>
      <c r="Q91" s="39"/>
      <c r="R91" s="39"/>
      <c r="S91" s="39"/>
      <c r="T91" s="39"/>
      <c r="U91" s="39"/>
    </row>
    <row r="92" spans="1:21" x14ac:dyDescent="0.35">
      <c r="A92" s="29">
        <v>0.81</v>
      </c>
      <c r="B92" s="30"/>
      <c r="C92" s="31"/>
      <c r="D92" s="32">
        <f t="shared" si="12"/>
        <v>-64869.491725160646</v>
      </c>
      <c r="E92" s="31"/>
      <c r="F92" s="31"/>
      <c r="G92" s="33">
        <f t="shared" si="13"/>
        <v>-17446.478497765769</v>
      </c>
      <c r="H92" s="30"/>
      <c r="I92" s="31"/>
      <c r="J92" s="32">
        <f t="shared" si="14"/>
        <v>-58692.837405002603</v>
      </c>
      <c r="K92" s="38"/>
      <c r="L92" s="39"/>
      <c r="M92" s="39"/>
      <c r="N92" s="39"/>
      <c r="O92" s="39"/>
      <c r="P92" s="39"/>
      <c r="Q92" s="39"/>
      <c r="R92" s="39"/>
      <c r="S92" s="39"/>
      <c r="T92" s="39"/>
      <c r="U92" s="39"/>
    </row>
    <row r="93" spans="1:21" x14ac:dyDescent="0.35">
      <c r="A93" s="29">
        <v>0.82000000000000095</v>
      </c>
      <c r="B93" s="30"/>
      <c r="C93" s="31"/>
      <c r="D93" s="32">
        <f t="shared" si="12"/>
        <v>-65246.739578576271</v>
      </c>
      <c r="E93" s="31"/>
      <c r="F93" s="31"/>
      <c r="G93" s="33">
        <f t="shared" si="13"/>
        <v>-17748.373087776079</v>
      </c>
      <c r="H93" s="30"/>
      <c r="I93" s="31"/>
      <c r="J93" s="32">
        <f t="shared" si="14"/>
        <v>-58899.690539355215</v>
      </c>
      <c r="K93" s="38"/>
      <c r="L93" s="39"/>
      <c r="M93" s="39"/>
      <c r="N93" s="39"/>
      <c r="O93" s="39"/>
      <c r="P93" s="39"/>
      <c r="Q93" s="39"/>
      <c r="R93" s="39"/>
      <c r="S93" s="39"/>
      <c r="T93" s="39"/>
      <c r="U93" s="39"/>
    </row>
    <row r="94" spans="1:21" x14ac:dyDescent="0.35">
      <c r="A94" s="29">
        <v>0.83000000000000096</v>
      </c>
      <c r="B94" s="30"/>
      <c r="C94" s="31"/>
      <c r="D94" s="32">
        <f t="shared" si="12"/>
        <v>-65616.536676885618</v>
      </c>
      <c r="E94" s="31"/>
      <c r="F94" s="31"/>
      <c r="G94" s="33">
        <f t="shared" si="13"/>
        <v>-18044.580009857149</v>
      </c>
      <c r="H94" s="30"/>
      <c r="I94" s="31"/>
      <c r="J94" s="32">
        <f t="shared" si="14"/>
        <v>-59102.529181574137</v>
      </c>
      <c r="K94" s="38"/>
      <c r="L94" s="39"/>
      <c r="M94" s="39"/>
      <c r="N94" s="39"/>
      <c r="O94" s="39"/>
      <c r="P94" s="39"/>
      <c r="Q94" s="39"/>
      <c r="R94" s="39"/>
      <c r="S94" s="39"/>
      <c r="T94" s="39"/>
      <c r="U94" s="39"/>
    </row>
    <row r="95" spans="1:21" x14ac:dyDescent="0.35">
      <c r="A95" s="29">
        <v>0.84000000000000097</v>
      </c>
      <c r="B95" s="30"/>
      <c r="C95" s="31"/>
      <c r="D95" s="32">
        <f t="shared" si="12"/>
        <v>-65979.088154173922</v>
      </c>
      <c r="E95" s="31"/>
      <c r="F95" s="31"/>
      <c r="G95" s="33">
        <f t="shared" si="13"/>
        <v>-18335.257376549107</v>
      </c>
      <c r="H95" s="30"/>
      <c r="I95" s="31"/>
      <c r="J95" s="32">
        <f t="shared" si="14"/>
        <v>-59301.464963295162</v>
      </c>
      <c r="K95" s="38"/>
      <c r="L95" s="39"/>
      <c r="M95" s="39"/>
      <c r="N95" s="39"/>
      <c r="O95" s="39"/>
      <c r="P95" s="39"/>
      <c r="Q95" s="39"/>
      <c r="R95" s="39"/>
      <c r="S95" s="39"/>
      <c r="T95" s="39"/>
      <c r="U95" s="39"/>
    </row>
    <row r="96" spans="1:21" x14ac:dyDescent="0.35">
      <c r="A96" s="29">
        <v>0.85000000000000098</v>
      </c>
      <c r="B96" s="30"/>
      <c r="C96" s="31"/>
      <c r="D96" s="32">
        <f t="shared" si="12"/>
        <v>-66334.59206834709</v>
      </c>
      <c r="E96" s="31"/>
      <c r="F96" s="31"/>
      <c r="G96" s="33">
        <f t="shared" si="13"/>
        <v>-18620.557664455202</v>
      </c>
      <c r="H96" s="30"/>
      <c r="I96" s="31"/>
      <c r="J96" s="32">
        <f t="shared" si="14"/>
        <v>-59496.60559463028</v>
      </c>
      <c r="K96" s="38"/>
      <c r="L96" s="39"/>
      <c r="M96" s="39"/>
      <c r="N96" s="39"/>
      <c r="O96" s="39"/>
      <c r="P96" s="39"/>
      <c r="Q96" s="39"/>
      <c r="R96" s="39"/>
      <c r="S96" s="39"/>
      <c r="T96" s="39"/>
      <c r="U96" s="39"/>
    </row>
    <row r="97" spans="1:21" x14ac:dyDescent="0.35">
      <c r="A97" s="29">
        <v>0.86000000000000099</v>
      </c>
      <c r="B97" s="30"/>
      <c r="C97" s="31"/>
      <c r="D97" s="32">
        <f t="shared" si="12"/>
        <v>-66683.239690607865</v>
      </c>
      <c r="E97" s="31"/>
      <c r="F97" s="31"/>
      <c r="G97" s="33">
        <f t="shared" si="13"/>
        <v>-18900.627953907664</v>
      </c>
      <c r="H97" s="30"/>
      <c r="I97" s="31"/>
      <c r="J97" s="32">
        <f t="shared" si="14"/>
        <v>-59688.055027830422</v>
      </c>
      <c r="K97" s="38"/>
      <c r="L97" s="39"/>
      <c r="M97" s="39"/>
      <c r="N97" s="39"/>
      <c r="O97" s="39"/>
      <c r="P97" s="39"/>
      <c r="Q97" s="39"/>
      <c r="R97" s="39"/>
      <c r="S97" s="39"/>
      <c r="T97" s="39"/>
      <c r="U97" s="39"/>
    </row>
    <row r="98" spans="1:21" x14ac:dyDescent="0.35">
      <c r="A98" s="29">
        <v>0.87000000000000099</v>
      </c>
      <c r="B98" s="30"/>
      <c r="C98" s="31"/>
      <c r="D98" s="32">
        <f t="shared" si="12"/>
        <v>-67025.215781344392</v>
      </c>
      <c r="E98" s="31"/>
      <c r="F98" s="31"/>
      <c r="G98" s="33">
        <f t="shared" si="13"/>
        <v>-19175.610156953935</v>
      </c>
      <c r="H98" s="30"/>
      <c r="I98" s="31"/>
      <c r="J98" s="32">
        <f t="shared" si="14"/>
        <v>-59875.913613114753</v>
      </c>
      <c r="K98" s="38"/>
      <c r="L98" s="39"/>
      <c r="M98" s="39"/>
      <c r="N98" s="39"/>
      <c r="O98" s="39"/>
      <c r="P98" s="39"/>
      <c r="Q98" s="39"/>
      <c r="R98" s="39"/>
      <c r="S98" s="39"/>
      <c r="T98" s="39"/>
      <c r="U98" s="39"/>
    </row>
    <row r="99" spans="1:21" x14ac:dyDescent="0.35">
      <c r="A99" s="29">
        <v>0.880000000000001</v>
      </c>
      <c r="B99" s="30"/>
      <c r="C99" s="31"/>
      <c r="D99" s="32">
        <f t="shared" si="12"/>
        <v>-67360.698853147507</v>
      </c>
      <c r="E99" s="31"/>
      <c r="F99" s="31"/>
      <c r="G99" s="33">
        <f t="shared" si="13"/>
        <v>-19445.641234299932</v>
      </c>
      <c r="H99" s="30"/>
      <c r="I99" s="31"/>
      <c r="J99" s="32">
        <f t="shared" si="14"/>
        <v>-60060.278247086513</v>
      </c>
      <c r="K99" s="38"/>
      <c r="L99" s="39"/>
      <c r="M99" s="39"/>
      <c r="N99" s="39"/>
      <c r="O99" s="39"/>
      <c r="P99" s="39"/>
      <c r="Q99" s="39"/>
      <c r="R99" s="39"/>
      <c r="S99" s="39"/>
      <c r="T99" s="39"/>
      <c r="U99" s="39"/>
    </row>
    <row r="100" spans="1:21" x14ac:dyDescent="0.35">
      <c r="A100" s="29">
        <v>0.89000000000000101</v>
      </c>
      <c r="B100" s="30"/>
      <c r="C100" s="31"/>
      <c r="D100" s="32">
        <f t="shared" si="12"/>
        <v>-67689.861421630601</v>
      </c>
      <c r="E100" s="31"/>
      <c r="F100" s="31"/>
      <c r="G100" s="33">
        <f t="shared" si="13"/>
        <v>-19710.85340180869</v>
      </c>
      <c r="H100" s="30"/>
      <c r="I100" s="31"/>
      <c r="J100" s="32">
        <f t="shared" si="14"/>
        <v>-60241.242514131191</v>
      </c>
      <c r="K100" s="38"/>
      <c r="L100" s="39"/>
      <c r="M100" s="39"/>
      <c r="N100" s="39"/>
      <c r="O100" s="39"/>
      <c r="P100" s="39"/>
      <c r="Q100" s="39"/>
      <c r="R100" s="39"/>
      <c r="S100" s="39"/>
      <c r="T100" s="39"/>
      <c r="U100" s="39"/>
    </row>
    <row r="101" spans="1:21" x14ac:dyDescent="0.35">
      <c r="A101" s="29">
        <v>0.90000000000000102</v>
      </c>
      <c r="B101" s="30"/>
      <c r="C101" s="31"/>
      <c r="D101" s="32">
        <f t="shared" si="12"/>
        <v>-68012.870244687336</v>
      </c>
      <c r="E101" s="31"/>
      <c r="F101" s="31"/>
      <c r="G101" s="33">
        <f t="shared" si="13"/>
        <v>-19971.374327116999</v>
      </c>
      <c r="H101" s="30"/>
      <c r="I101" s="31"/>
      <c r="J101" s="32">
        <f t="shared" si="14"/>
        <v>-60418.896821169124</v>
      </c>
      <c r="K101" s="38"/>
      <c r="L101" s="39"/>
      <c r="M101" s="39"/>
      <c r="N101" s="39"/>
      <c r="O101" s="39"/>
      <c r="P101" s="39"/>
      <c r="Q101" s="39"/>
      <c r="R101" s="39"/>
      <c r="S101" s="39"/>
      <c r="T101" s="39"/>
      <c r="U101" s="39"/>
    </row>
    <row r="102" spans="1:21" x14ac:dyDescent="0.35">
      <c r="A102" s="29">
        <v>0.91000000000000103</v>
      </c>
      <c r="B102" s="30"/>
      <c r="C102" s="31"/>
      <c r="D102" s="32">
        <f t="shared" si="12"/>
        <v>-68329.886550786032</v>
      </c>
      <c r="E102" s="31"/>
      <c r="F102" s="31"/>
      <c r="G102" s="33">
        <f t="shared" si="13"/>
        <v>-20227.327316899322</v>
      </c>
      <c r="H102" s="30"/>
      <c r="I102" s="31"/>
      <c r="J102" s="32">
        <f t="shared" si="14"/>
        <v>-60593.32852611292</v>
      </c>
      <c r="K102" s="38"/>
      <c r="L102" s="39"/>
      <c r="M102" s="39"/>
      <c r="N102" s="39"/>
      <c r="O102" s="39"/>
      <c r="P102" s="39"/>
      <c r="Q102" s="39"/>
      <c r="R102" s="39"/>
      <c r="S102" s="39"/>
      <c r="T102" s="39"/>
      <c r="U102" s="39"/>
    </row>
    <row r="103" spans="1:21" x14ac:dyDescent="0.35">
      <c r="A103" s="29">
        <v>0.92000000000000104</v>
      </c>
      <c r="B103" s="30"/>
      <c r="C103" s="31"/>
      <c r="D103" s="32">
        <f t="shared" si="12"/>
        <v>-68641.066256864608</v>
      </c>
      <c r="E103" s="31"/>
      <c r="F103" s="31"/>
      <c r="G103" s="33">
        <f t="shared" si="13"/>
        <v>-20478.831495277213</v>
      </c>
      <c r="H103" s="30"/>
      <c r="I103" s="31"/>
      <c r="J103" s="32">
        <f t="shared" si="14"/>
        <v>-60764.622060359769</v>
      </c>
      <c r="K103" s="38"/>
      <c r="L103" s="39"/>
      <c r="M103" s="39"/>
      <c r="N103" s="39"/>
      <c r="O103" s="39"/>
      <c r="P103" s="39"/>
      <c r="Q103" s="39"/>
      <c r="R103" s="39"/>
      <c r="S103" s="39"/>
      <c r="T103" s="39"/>
      <c r="U103" s="39"/>
    </row>
    <row r="104" spans="1:21" x14ac:dyDescent="0.35">
      <c r="A104" s="29">
        <v>0.93000000000000105</v>
      </c>
      <c r="B104" s="30"/>
      <c r="C104" s="31"/>
      <c r="D104" s="32">
        <f t="shared" si="12"/>
        <v>-68946.560176358835</v>
      </c>
      <c r="E104" s="31"/>
      <c r="F104" s="31"/>
      <c r="G104" s="33">
        <f t="shared" si="13"/>
        <v>-20726.001973842918</v>
      </c>
      <c r="H104" s="30"/>
      <c r="I104" s="31"/>
      <c r="J104" s="32">
        <f t="shared" si="14"/>
        <v>-60932.859045629506</v>
      </c>
      <c r="K104" s="38"/>
      <c r="L104" s="39"/>
      <c r="M104" s="39"/>
      <c r="N104" s="39"/>
      <c r="O104" s="39"/>
      <c r="P104" s="39"/>
      <c r="Q104" s="39"/>
      <c r="R104" s="39"/>
      <c r="S104" s="39"/>
      <c r="T104" s="39"/>
      <c r="U104" s="39"/>
    </row>
    <row r="105" spans="1:21" x14ac:dyDescent="0.35">
      <c r="A105" s="29">
        <v>0.94000000000000095</v>
      </c>
      <c r="B105" s="30"/>
      <c r="C105" s="31"/>
      <c r="D105" s="32">
        <f t="shared" si="12"/>
        <v>-69246.51421786561</v>
      </c>
      <c r="E105" s="31"/>
      <c r="F105" s="31"/>
      <c r="G105" s="33">
        <f t="shared" si="13"/>
        <v>-20968.950013738835</v>
      </c>
      <c r="H105" s="30"/>
      <c r="I105" s="31"/>
      <c r="J105" s="32">
        <f t="shared" si="14"/>
        <v>-61098.118405441463</v>
      </c>
      <c r="K105" s="38"/>
      <c r="L105" s="39"/>
      <c r="M105" s="39"/>
      <c r="N105" s="39"/>
      <c r="O105" s="39"/>
      <c r="P105" s="39"/>
      <c r="Q105" s="39"/>
      <c r="R105" s="39"/>
      <c r="S105" s="39"/>
      <c r="T105" s="39"/>
      <c r="U105" s="39"/>
    </row>
    <row r="106" spans="1:21" x14ac:dyDescent="0.35">
      <c r="A106" s="29">
        <v>0.95000000000000095</v>
      </c>
      <c r="B106" s="30"/>
      <c r="C106" s="31"/>
      <c r="D106" s="32">
        <f t="shared" si="12"/>
        <v>-69541.069574915295</v>
      </c>
      <c r="E106" s="31"/>
      <c r="F106" s="31"/>
      <c r="G106" s="33">
        <f t="shared" si="13"/>
        <v>-21207.783180208698</v>
      </c>
      <c r="H106" s="30"/>
      <c r="I106" s="31"/>
      <c r="J106" s="32">
        <f t="shared" si="14"/>
        <v>-61260.476471506292</v>
      </c>
      <c r="K106" s="38"/>
      <c r="L106" s="39"/>
      <c r="M106" s="39"/>
      <c r="N106" s="39"/>
      <c r="O106" s="39"/>
      <c r="P106" s="39"/>
      <c r="Q106" s="39"/>
      <c r="R106" s="39"/>
      <c r="S106" s="39"/>
      <c r="T106" s="39"/>
      <c r="U106" s="39"/>
    </row>
    <row r="107" spans="1:21" x14ac:dyDescent="0.35">
      <c r="A107" s="29">
        <v>0.96000000000000096</v>
      </c>
      <c r="B107" s="30"/>
      <c r="C107" s="31"/>
      <c r="D107" s="32">
        <f t="shared" si="12"/>
        <v>-69830.362907300267</v>
      </c>
      <c r="E107" s="31"/>
      <c r="F107" s="31"/>
      <c r="G107" s="33">
        <f t="shared" si="13"/>
        <v>-21442.605490012353</v>
      </c>
      <c r="H107" s="30"/>
      <c r="I107" s="31"/>
      <c r="J107" s="32">
        <f t="shared" si="14"/>
        <v>-61420.007085293357</v>
      </c>
      <c r="K107" s="38"/>
      <c r="L107" s="39"/>
      <c r="M107" s="39"/>
      <c r="N107" s="39"/>
      <c r="O107" s="39"/>
      <c r="P107" s="39"/>
      <c r="Q107" s="39"/>
      <c r="R107" s="39"/>
      <c r="S107" s="39"/>
      <c r="T107" s="39"/>
      <c r="U107" s="39"/>
    </row>
    <row r="108" spans="1:21" x14ac:dyDescent="0.35">
      <c r="A108" s="29">
        <v>0.97000000000000097</v>
      </c>
      <c r="B108" s="30"/>
      <c r="C108" s="31"/>
      <c r="D108" s="32">
        <f t="shared" si="12"/>
        <v>-70114.526514382407</v>
      </c>
      <c r="E108" s="31"/>
      <c r="F108" s="31"/>
      <c r="G108" s="33">
        <f t="shared" si="13"/>
        <v>-21673.51755207371</v>
      </c>
      <c r="H108" s="30"/>
      <c r="I108" s="31"/>
      <c r="J108" s="32">
        <f t="shared" si="14"/>
        <v>-61576.781695019381</v>
      </c>
      <c r="K108" s="38"/>
      <c r="L108" s="39"/>
      <c r="M108" s="39"/>
      <c r="N108" s="39"/>
      <c r="O108" s="39"/>
      <c r="P108" s="39"/>
      <c r="Q108" s="39"/>
      <c r="R108" s="39"/>
      <c r="S108" s="39"/>
      <c r="T108" s="39"/>
      <c r="U108" s="39"/>
    </row>
    <row r="109" spans="1:21" x14ac:dyDescent="0.35">
      <c r="A109" s="29">
        <v>0.98000000000000098</v>
      </c>
      <c r="B109" s="30"/>
      <c r="C109" s="31"/>
      <c r="D109" s="32">
        <f t="shared" si="12"/>
        <v>-70393.688500778109</v>
      </c>
      <c r="E109" s="31"/>
      <c r="F109" s="31"/>
      <c r="G109" s="33">
        <f t="shared" si="13"/>
        <v>-21900.616701710056</v>
      </c>
      <c r="H109" s="30"/>
      <c r="I109" s="31"/>
      <c r="J109" s="32">
        <f t="shared" si="14"/>
        <v>-61730.869448290337</v>
      </c>
      <c r="K109" s="38"/>
      <c r="L109" s="39"/>
      <c r="M109" s="39"/>
      <c r="N109" s="39"/>
      <c r="O109" s="39"/>
      <c r="P109" s="39"/>
      <c r="Q109" s="39"/>
      <c r="R109" s="39"/>
      <c r="S109" s="39"/>
      <c r="T109" s="39"/>
      <c r="U109" s="39"/>
    </row>
    <row r="110" spans="1:21" x14ac:dyDescent="0.35">
      <c r="A110" s="29">
        <v>0.99000000000000099</v>
      </c>
      <c r="B110" s="30"/>
      <c r="C110" s="31"/>
      <c r="D110" s="32">
        <f t="shared" si="12"/>
        <v>-70667.972934798381</v>
      </c>
      <c r="E110" s="31"/>
      <c r="F110" s="31"/>
      <c r="G110" s="33">
        <f t="shared" si="13"/>
        <v>-22123.997128771422</v>
      </c>
      <c r="H110" s="30"/>
      <c r="I110" s="31"/>
      <c r="J110" s="32">
        <f t="shared" si="14"/>
        <v>-61882.337280615422</v>
      </c>
      <c r="K110" s="38"/>
      <c r="L110" s="39"/>
      <c r="M110" s="39"/>
      <c r="N110" s="39"/>
      <c r="O110" s="39"/>
      <c r="P110" s="39"/>
      <c r="Q110" s="39"/>
      <c r="R110" s="39"/>
      <c r="S110" s="39"/>
      <c r="T110" s="39"/>
      <c r="U110" s="39"/>
    </row>
    <row r="111" spans="1:21" x14ac:dyDescent="0.35">
      <c r="A111" s="29">
        <v>1</v>
      </c>
      <c r="B111" s="30"/>
      <c r="C111" s="31"/>
      <c r="D111" s="32">
        <f t="shared" si="12"/>
        <v>-70937.5</v>
      </c>
      <c r="E111" s="31"/>
      <c r="F111" s="31"/>
      <c r="G111" s="33">
        <f t="shared" si="13"/>
        <v>-22343.75</v>
      </c>
      <c r="H111" s="30"/>
      <c r="I111" s="31"/>
      <c r="J111" s="32">
        <f t="shared" si="14"/>
        <v>-62031.25</v>
      </c>
      <c r="K111" s="38"/>
      <c r="L111" s="39"/>
      <c r="M111" s="39"/>
      <c r="N111" s="39"/>
      <c r="O111" s="39"/>
      <c r="P111" s="39"/>
      <c r="Q111" s="39"/>
      <c r="R111" s="39"/>
      <c r="S111" s="39"/>
      <c r="T111" s="39"/>
      <c r="U111" s="39"/>
    </row>
    <row r="112" spans="1:21" x14ac:dyDescent="0.35">
      <c r="A112" s="30"/>
      <c r="B112" s="30"/>
      <c r="C112" s="31"/>
      <c r="D112" s="51"/>
      <c r="E112" s="31"/>
      <c r="F112" s="31"/>
      <c r="G112" s="52"/>
      <c r="H112" s="30"/>
      <c r="I112" s="31"/>
      <c r="J112" s="51"/>
      <c r="K112" s="38"/>
      <c r="L112" s="39"/>
      <c r="M112" s="39"/>
      <c r="N112" s="39"/>
      <c r="O112" s="39"/>
      <c r="P112" s="39"/>
      <c r="Q112" s="39"/>
      <c r="R112" s="39"/>
      <c r="S112" s="39"/>
      <c r="T112" s="39"/>
      <c r="U112" s="39"/>
    </row>
  </sheetData>
  <sheetProtection algorithmName="SHA-512" hashValue="bKS4Wf7lWP8ZR9ML2DKiPCGOk2wGYSLI+t7kU9VSVSYrit/2QO4L2kjSirj7uv6m3bcUMCNy79GtW62MZrZTzA==" saltValue="GE+Vcgm+pHwUcw/9GXKA4g==" spinCount="100000" sheet="1" objects="1" scenarios="1" selectLockedCells="1"/>
  <mergeCells count="10">
    <mergeCell ref="A1:J1"/>
    <mergeCell ref="L1:U1"/>
    <mergeCell ref="A3:J3"/>
    <mergeCell ref="L3:U3"/>
    <mergeCell ref="M4:O4"/>
    <mergeCell ref="P4:R4"/>
    <mergeCell ref="S4:U4"/>
    <mergeCell ref="B4:D4"/>
    <mergeCell ref="E4:G4"/>
    <mergeCell ref="H4:J4"/>
  </mergeCells>
  <conditionalFormatting sqref="A2:XFD1048576 A1 K1:L1 V1:XFD1">
    <cfRule type="cellIs" dxfId="0" priority="1" operator="lessThan">
      <formula>0</formula>
    </cfRule>
  </conditionalFormatting>
  <pageMargins left="0.7" right="0.7" top="0.75" bottom="0.75" header="0.3" footer="0.3"/>
  <pageSetup paperSize="9" scale="49" orientation="portrait" r:id="rId1"/>
  <rowBreaks count="1" manualBreakCount="1">
    <brk id="74" max="16383" man="1"/>
  </rowBreaks>
  <colBreaks count="1" manualBreakCount="1">
    <brk id="10" max="1048575" man="1"/>
  </colBreaks>
  <ignoredErrors>
    <ignoredError sqref="D13:J105 D106:J112 O12:U12 D7 F7:G7 D8:D12 F8:G8 I7:J7 I9:J9 F10:G11 G9 J8 I11:J11 J10 O7 Q7:R7 O8:O11 Q8:R8 T7:U7 T9:U9 U8 T11:U11 U10 Q10:R11 R9 E12:J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VAN TIR - EXCEL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2020-10-09T21:05:18Z</dcterms:modified>
</cp:coreProperties>
</file>